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codeName="ThisWorkbook" defaultThemeVersion="124226"/>
  <mc:AlternateContent xmlns:mc="http://schemas.openxmlformats.org/markup-compatibility/2006">
    <mc:Choice Requires="x15">
      <x15ac:absPath xmlns:x15ac="http://schemas.microsoft.com/office/spreadsheetml/2010/11/ac" url="C:\Users\mangel\Desktop\BACK UP 21\ROSTER\TRAINING\"/>
    </mc:Choice>
  </mc:AlternateContent>
  <xr:revisionPtr revIDLastSave="0" documentId="13_ncr:1_{931583FD-D0FD-495F-A10C-EC2602A19101}" xr6:coauthVersionLast="47" xr6:coauthVersionMax="47" xr10:uidLastSave="{00000000-0000-0000-0000-000000000000}"/>
  <bookViews>
    <workbookView xWindow="20370" yWindow="-120" windowWidth="29040" windowHeight="15840" tabRatio="657" xr2:uid="{00000000-000D-0000-FFFF-FFFF00000000}"/>
  </bookViews>
  <sheets>
    <sheet name="INDEX" sheetId="13" r:id="rId1"/>
    <sheet name="MENS TOPS" sheetId="26" r:id="rId2"/>
    <sheet name="MENS TOPS AND BOTTOMS" sheetId="25" r:id="rId3"/>
    <sheet name="MENS TOPS AND BOTTOMS (2)" sheetId="27" r:id="rId4"/>
    <sheet name="COMPRESSION SHORT" sheetId="28" r:id="rId5"/>
    <sheet name="WOMENS TOPS" sheetId="29" r:id="rId6"/>
    <sheet name="WOMENS TOPS AND BOTTOMS" sheetId="30" r:id="rId7"/>
    <sheet name="WOMENS BOTTOM (2)" sheetId="34" r:id="rId8"/>
    <sheet name="YOUTH TOPS" sheetId="31" r:id="rId9"/>
    <sheet name="YOUTH TOPS AND BOTTOMS" sheetId="32" r:id="rId10"/>
    <sheet name="YOUTH BOTTOMS (2)" sheetId="33" r:id="rId11"/>
    <sheet name="MEN ACCESSORIES" sheetId="22" r:id="rId12"/>
    <sheet name="WOMEN ACCESSORIES" sheetId="23" r:id="rId13"/>
    <sheet name="YOUTH ACCESSORIES" sheetId="24" r:id="rId14"/>
  </sheets>
  <externalReferences>
    <externalReference r:id="rId15"/>
  </externalReferences>
  <definedNames>
    <definedName name="_xlnm._FilterDatabase" localSheetId="4" hidden="1">'COMPRESSION SHORT'!$A$27:$D$27</definedName>
    <definedName name="_xlnm._FilterDatabase" localSheetId="1" hidden="1">'MENS TOPS'!$A$27:$D$27</definedName>
    <definedName name="_xlnm._FilterDatabase" localSheetId="2" hidden="1">'MENS TOPS AND BOTTOMS'!$A$27:$D$27</definedName>
    <definedName name="_xlnm._FilterDatabase" localSheetId="3" hidden="1">'MENS TOPS AND BOTTOMS (2)'!$A$27:$D$27</definedName>
    <definedName name="_xlnm._FilterDatabase" localSheetId="7" hidden="1">'WOMENS BOTTOM (2)'!$A$27:$D$27</definedName>
    <definedName name="_xlnm._FilterDatabase" localSheetId="5" hidden="1">'WOMENS TOPS'!$A$27:$D$27</definedName>
    <definedName name="_xlnm._FilterDatabase" localSheetId="6" hidden="1">'WOMENS TOPS AND BOTTOMS'!$A$27:$D$27</definedName>
    <definedName name="_xlnm._FilterDatabase" localSheetId="10" hidden="1">'YOUTH BOTTOMS (2)'!$A$27:$B$27</definedName>
    <definedName name="_xlnm._FilterDatabase" localSheetId="8" hidden="1">'YOUTH TOPS'!$A$27:$D$27</definedName>
    <definedName name="_xlnm._FilterDatabase" localSheetId="9" hidden="1">'YOUTH TOPS AND BOTTOMS'!$A$27:$D$27</definedName>
    <definedName name="at" localSheetId="4">'COMPRESSION SHORT'!#REF!</definedName>
    <definedName name="at" localSheetId="1">'MENS TOPS'!#REF!</definedName>
    <definedName name="at" localSheetId="2">'MENS TOPS AND BOTTOMS'!#REF!</definedName>
    <definedName name="at" localSheetId="3">'MENS TOPS AND BOTTOMS (2)'!#REF!</definedName>
    <definedName name="at" localSheetId="7">'WOMENS BOTTOM (2)'!#REF!</definedName>
    <definedName name="at" localSheetId="5">'WOMENS TOPS'!#REF!</definedName>
    <definedName name="at" localSheetId="6">'WOMENS TOPS AND BOTTOMS'!#REF!</definedName>
    <definedName name="at" localSheetId="10">'YOUTH BOTTOMS (2)'!#REF!</definedName>
    <definedName name="at" localSheetId="8">'YOUTH TOPS'!#REF!</definedName>
    <definedName name="at" localSheetId="9">'YOUTH TOPS AND BOTTOMS'!#REF!</definedName>
    <definedName name="at">'[1]Basketball Jersey'!$CW$79:$CW$81</definedName>
    <definedName name="ev" localSheetId="4">'COMPRESSION SHORT'!#REF!</definedName>
    <definedName name="ev" localSheetId="1">'MENS TOPS'!#REF!</definedName>
    <definedName name="ev" localSheetId="2">'MENS TOPS AND BOTTOMS'!#REF!</definedName>
    <definedName name="ev" localSheetId="3">'MENS TOPS AND BOTTOMS (2)'!#REF!</definedName>
    <definedName name="ev" localSheetId="7">'WOMENS BOTTOM (2)'!#REF!</definedName>
    <definedName name="ev" localSheetId="5">'WOMENS TOPS'!#REF!</definedName>
    <definedName name="ev" localSheetId="6">'WOMENS TOPS AND BOTTOMS'!#REF!</definedName>
    <definedName name="ev" localSheetId="10">'YOUTH BOTTOMS (2)'!#REF!</definedName>
    <definedName name="ev" localSheetId="8">'YOUTH TOPS'!#REF!</definedName>
    <definedName name="ev" localSheetId="9">'YOUTH TOPS AND BOTTOMS'!#REF!</definedName>
    <definedName name="ev">'[1]Basketball Jersey'!$CW$75:$CW$77</definedName>
    <definedName name="ft" localSheetId="4">'COMPRESSION SHORT'!#REF!</definedName>
    <definedName name="ft" localSheetId="1">'MENS TOPS'!#REF!</definedName>
    <definedName name="ft" localSheetId="2">'MENS TOPS AND BOTTOMS'!#REF!</definedName>
    <definedName name="ft" localSheetId="3">'MENS TOPS AND BOTTOMS (2)'!#REF!</definedName>
    <definedName name="ft" localSheetId="7">'WOMENS BOTTOM (2)'!#REF!</definedName>
    <definedName name="ft" localSheetId="5">'WOMENS TOPS'!#REF!</definedName>
    <definedName name="ft" localSheetId="6">'WOMENS TOPS AND BOTTOMS'!#REF!</definedName>
    <definedName name="ft" localSheetId="10">'YOUTH BOTTOMS (2)'!#REF!</definedName>
    <definedName name="ft" localSheetId="8">'YOUTH TOPS'!#REF!</definedName>
    <definedName name="ft" localSheetId="9">'YOUTH TOPS AND BOTTOMS'!#REF!</definedName>
    <definedName name="ft">'[1]Basketball Jersey'!$CW$97:$CW$98</definedName>
    <definedName name="mit" localSheetId="4">'COMPRESSION SHORT'!#REF!</definedName>
    <definedName name="mit" localSheetId="1">'MENS TOPS'!#REF!</definedName>
    <definedName name="mit" localSheetId="2">'MENS TOPS AND BOTTOMS'!#REF!</definedName>
    <definedName name="mit" localSheetId="3">'MENS TOPS AND BOTTOMS (2)'!#REF!</definedName>
    <definedName name="mit" localSheetId="7">'WOMENS BOTTOM (2)'!#REF!</definedName>
    <definedName name="mit" localSheetId="5">'WOMENS TOPS'!#REF!</definedName>
    <definedName name="mit" localSheetId="6">'WOMENS TOPS AND BOTTOMS'!#REF!</definedName>
    <definedName name="mit" localSheetId="10">'YOUTH BOTTOMS (2)'!#REF!</definedName>
    <definedName name="mit" localSheetId="8">'YOUTH TOPS'!#REF!</definedName>
    <definedName name="mit" localSheetId="9">'YOUTH TOPS AND BOTTOMS'!#REF!</definedName>
    <definedName name="nx" localSheetId="4">'COMPRESSION SHORT'!#REF!</definedName>
    <definedName name="nx" localSheetId="1">'MENS TOPS'!#REF!</definedName>
    <definedName name="nx" localSheetId="2">'MENS TOPS AND BOTTOMS'!#REF!</definedName>
    <definedName name="nx" localSheetId="3">'MENS TOPS AND BOTTOMS (2)'!#REF!</definedName>
    <definedName name="nx" localSheetId="7">'WOMENS BOTTOM (2)'!#REF!</definedName>
    <definedName name="nx" localSheetId="5">'WOMENS TOPS'!#REF!</definedName>
    <definedName name="nx" localSheetId="6">'WOMENS TOPS AND BOTTOMS'!#REF!</definedName>
    <definedName name="nx" localSheetId="10">'YOUTH BOTTOMS (2)'!#REF!</definedName>
    <definedName name="nx" localSheetId="8">'YOUTH TOPS'!#REF!</definedName>
    <definedName name="nx" localSheetId="9">'YOUTH TOPS AND BOTTOMS'!#REF!</definedName>
    <definedName name="nx">'[1]Basketball Jersey'!$CW$87:$CW$88</definedName>
    <definedName name="_xlnm.Print_Area" localSheetId="4">'COMPRESSION SHORT'!$A$1:$T$82</definedName>
    <definedName name="_xlnm.Print_Area" localSheetId="11">'MEN ACCESSORIES'!$A$1:$M$56</definedName>
    <definedName name="_xlnm.Print_Area" localSheetId="1">'MENS TOPS'!$A$1:$T$82</definedName>
    <definedName name="_xlnm.Print_Area" localSheetId="2">'MENS TOPS AND BOTTOMS'!$A$1:$T$82</definedName>
    <definedName name="_xlnm.Print_Area" localSheetId="3">'MENS TOPS AND BOTTOMS (2)'!$A$1:$T$82</definedName>
    <definedName name="_xlnm.Print_Area" localSheetId="12">'WOMEN ACCESSORIES'!$A$1:$M$56</definedName>
    <definedName name="_xlnm.Print_Area" localSheetId="7">'WOMENS BOTTOM (2)'!$A$1:$T$82</definedName>
    <definedName name="_xlnm.Print_Area" localSheetId="5">'WOMENS TOPS'!$A$1:$T$82</definedName>
    <definedName name="_xlnm.Print_Area" localSheetId="6">'WOMENS TOPS AND BOTTOMS'!$A$1:$T$82</definedName>
    <definedName name="_xlnm.Print_Area" localSheetId="13">'YOUTH ACCESSORIES'!$A$1:$M$56</definedName>
    <definedName name="_xlnm.Print_Area" localSheetId="10">'YOUTH BOTTOMS (2)'!$A$1:$T$82</definedName>
    <definedName name="_xlnm.Print_Area" localSheetId="8">'YOUTH TOPS'!$A$1:$T$82</definedName>
    <definedName name="_xlnm.Print_Area" localSheetId="9">'YOUTH TOPS AND BOTTOMS'!$A$1:$T$82</definedName>
    <definedName name="ss" localSheetId="4">'COMPRESSION SHORT'!#REF!</definedName>
    <definedName name="ss" localSheetId="1">'MENS TOPS'!#REF!</definedName>
    <definedName name="ss" localSheetId="2">'MENS TOPS AND BOTTOMS'!#REF!</definedName>
    <definedName name="ss" localSheetId="3">'MENS TOPS AND BOTTOMS (2)'!#REF!</definedName>
    <definedName name="ss" localSheetId="7">'WOMENS BOTTOM (2)'!#REF!</definedName>
    <definedName name="ss" localSheetId="5">'WOMENS TOPS'!#REF!</definedName>
    <definedName name="ss" localSheetId="6">'WOMENS TOPS AND BOTTOMS'!#REF!</definedName>
    <definedName name="ss" localSheetId="10">'YOUTH BOTTOMS (2)'!#REF!</definedName>
    <definedName name="ss" localSheetId="8">'YOUTH TOPS'!#REF!</definedName>
    <definedName name="ss" localSheetId="9">'YOUTH TOPS AND BOTTOMS'!#REF!</definedName>
    <definedName name="st" localSheetId="4">'COMPRESSION SHORT'!#REF!</definedName>
    <definedName name="st" localSheetId="1">'MENS TOPS'!#REF!</definedName>
    <definedName name="st" localSheetId="2">'MENS TOPS AND BOTTOMS'!#REF!</definedName>
    <definedName name="st" localSheetId="3">'MENS TOPS AND BOTTOMS (2)'!#REF!</definedName>
    <definedName name="st" localSheetId="7">'WOMENS BOTTOM (2)'!#REF!</definedName>
    <definedName name="st" localSheetId="5">'WOMENS TOPS'!#REF!</definedName>
    <definedName name="st" localSheetId="6">'WOMENS TOPS AND BOTTOMS'!#REF!</definedName>
    <definedName name="st" localSheetId="10">'YOUTH BOTTOMS (2)'!#REF!</definedName>
    <definedName name="st" localSheetId="8">'YOUTH TOPS'!#REF!</definedName>
    <definedName name="st" localSheetId="9">'YOUTH TOPS AND BOTTOMS'!#REF!</definedName>
    <definedName name="st">'[1]Basketball Jersey'!$CW$83:$CW$85</definedName>
    <definedName name="su" localSheetId="4">'COMPRESSION SHORT'!#REF!</definedName>
    <definedName name="su" localSheetId="1">'MENS TOPS'!#REF!</definedName>
    <definedName name="su" localSheetId="2">'MENS TOPS AND BOTTOMS'!#REF!</definedName>
    <definedName name="su" localSheetId="3">'MENS TOPS AND BOTTOMS (2)'!#REF!</definedName>
    <definedName name="su" localSheetId="7">'WOMENS BOTTOM (2)'!#REF!</definedName>
    <definedName name="su" localSheetId="5">'WOMENS TOPS'!#REF!</definedName>
    <definedName name="su" localSheetId="6">'WOMENS TOPS AND BOTTOMS'!#REF!</definedName>
    <definedName name="su" localSheetId="10">'YOUTH BOTTOMS (2)'!#REF!</definedName>
    <definedName name="su" localSheetId="8">'YOUTH TOPS'!#REF!</definedName>
    <definedName name="su" localSheetId="9">'YOUTH TOPS AND BOTTOMS'!#REF!</definedName>
    <definedName name="su">'[1]Basketball Jersey'!$CW$93:$CW$95</definedName>
    <definedName name="wp" localSheetId="4">'COMPRESSION SHORT'!#REF!</definedName>
    <definedName name="wp" localSheetId="1">'MENS TOPS'!#REF!</definedName>
    <definedName name="wp" localSheetId="2">'MENS TOPS AND BOTTOMS'!#REF!</definedName>
    <definedName name="wp" localSheetId="3">'MENS TOPS AND BOTTOMS (2)'!#REF!</definedName>
    <definedName name="wp" localSheetId="7">'WOMENS BOTTOM (2)'!#REF!</definedName>
    <definedName name="wp" localSheetId="5">'WOMENS TOPS'!#REF!</definedName>
    <definedName name="wp" localSheetId="6">'WOMENS TOPS AND BOTTOMS'!#REF!</definedName>
    <definedName name="wp" localSheetId="10">'YOUTH BOTTOMS (2)'!#REF!</definedName>
    <definedName name="wp" localSheetId="8">'YOUTH TOPS'!#REF!</definedName>
    <definedName name="wp" localSheetId="9">'YOUTH TOPS AND BOTTOMS'!#REF!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5" i="34" l="1"/>
  <c r="J53" i="34"/>
  <c r="J54" i="34"/>
  <c r="J52" i="34"/>
  <c r="J49" i="34"/>
  <c r="G31" i="34"/>
  <c r="V30" i="34"/>
  <c r="V29" i="34"/>
  <c r="V28" i="34"/>
  <c r="G24" i="34"/>
  <c r="L22" i="34"/>
  <c r="O21" i="34"/>
  <c r="N21" i="34"/>
  <c r="L21" i="34"/>
  <c r="L18" i="34"/>
  <c r="L17" i="34"/>
  <c r="L15" i="34"/>
  <c r="G5" i="27"/>
  <c r="M48" i="33"/>
  <c r="M55" i="33"/>
  <c r="M54" i="33"/>
  <c r="M53" i="33"/>
  <c r="M52" i="33"/>
  <c r="M51" i="33"/>
  <c r="M50" i="33"/>
  <c r="F43" i="33"/>
  <c r="F45" i="33" s="1"/>
  <c r="F44" i="33"/>
  <c r="F42" i="33"/>
  <c r="S35" i="32"/>
  <c r="G5" i="33"/>
  <c r="C31" i="33"/>
  <c r="V30" i="33"/>
  <c r="V29" i="33"/>
  <c r="V28" i="33"/>
  <c r="L22" i="33"/>
  <c r="O21" i="33"/>
  <c r="N21" i="33"/>
  <c r="L21" i="33"/>
  <c r="L18" i="33"/>
  <c r="L17" i="33"/>
  <c r="L15" i="33"/>
  <c r="O45" i="31"/>
  <c r="O44" i="31"/>
  <c r="O43" i="31"/>
  <c r="O42" i="31"/>
  <c r="O41" i="31"/>
  <c r="O40" i="31"/>
  <c r="O39" i="31"/>
  <c r="O38" i="31"/>
  <c r="O37" i="31"/>
  <c r="O36" i="31"/>
  <c r="O35" i="31"/>
  <c r="O34" i="31"/>
  <c r="O33" i="31"/>
  <c r="O32" i="31"/>
  <c r="O31" i="31"/>
  <c r="O30" i="31"/>
  <c r="O29" i="31"/>
  <c r="O28" i="31"/>
  <c r="K82" i="32"/>
  <c r="E82" i="32"/>
  <c r="K81" i="32"/>
  <c r="E81" i="32"/>
  <c r="K80" i="32"/>
  <c r="E80" i="32"/>
  <c r="K79" i="32"/>
  <c r="E79" i="32"/>
  <c r="K78" i="32"/>
  <c r="E78" i="32"/>
  <c r="K77" i="32"/>
  <c r="E77" i="32"/>
  <c r="K76" i="32"/>
  <c r="E76" i="32"/>
  <c r="K75" i="32"/>
  <c r="E75" i="32"/>
  <c r="K74" i="32"/>
  <c r="E74" i="32"/>
  <c r="K73" i="32"/>
  <c r="E73" i="32"/>
  <c r="K72" i="32"/>
  <c r="E72" i="32"/>
  <c r="K71" i="32"/>
  <c r="E71" i="32"/>
  <c r="K70" i="32"/>
  <c r="E70" i="32"/>
  <c r="K69" i="32"/>
  <c r="E69" i="32"/>
  <c r="K68" i="32"/>
  <c r="E68" i="32"/>
  <c r="K67" i="32"/>
  <c r="E67" i="32"/>
  <c r="K66" i="32"/>
  <c r="E66" i="32"/>
  <c r="K65" i="32"/>
  <c r="E65" i="32"/>
  <c r="K64" i="32"/>
  <c r="E64" i="32"/>
  <c r="K63" i="32"/>
  <c r="E63" i="32"/>
  <c r="O36" i="32"/>
  <c r="K62" i="32"/>
  <c r="E62" i="32"/>
  <c r="K61" i="32"/>
  <c r="E61" i="32"/>
  <c r="K60" i="32"/>
  <c r="E60" i="32"/>
  <c r="K59" i="32"/>
  <c r="E59" i="32"/>
  <c r="K58" i="32"/>
  <c r="E58" i="32"/>
  <c r="K57" i="32"/>
  <c r="E57" i="32"/>
  <c r="K56" i="32"/>
  <c r="E56" i="32"/>
  <c r="K55" i="32"/>
  <c r="E55" i="32"/>
  <c r="K54" i="32"/>
  <c r="E54" i="32"/>
  <c r="K53" i="32"/>
  <c r="E53" i="32"/>
  <c r="K52" i="32"/>
  <c r="E52" i="32"/>
  <c r="K51" i="32"/>
  <c r="E51" i="32"/>
  <c r="K50" i="32"/>
  <c r="E50" i="32"/>
  <c r="K49" i="32"/>
  <c r="E49" i="32"/>
  <c r="K48" i="32"/>
  <c r="E48" i="32"/>
  <c r="K47" i="32"/>
  <c r="E47" i="32"/>
  <c r="K46" i="32"/>
  <c r="E46" i="32"/>
  <c r="K45" i="32"/>
  <c r="E45" i="32"/>
  <c r="K44" i="32"/>
  <c r="E44" i="32"/>
  <c r="K43" i="32"/>
  <c r="E43" i="32"/>
  <c r="K42" i="32"/>
  <c r="E42" i="32"/>
  <c r="K41" i="32"/>
  <c r="E41" i="32"/>
  <c r="K40" i="32"/>
  <c r="E40" i="32"/>
  <c r="K39" i="32"/>
  <c r="E39" i="32"/>
  <c r="K38" i="32"/>
  <c r="E38" i="32"/>
  <c r="K37" i="32"/>
  <c r="E37" i="32"/>
  <c r="K36" i="32"/>
  <c r="E36" i="32"/>
  <c r="K35" i="32"/>
  <c r="E35" i="32"/>
  <c r="K34" i="32"/>
  <c r="E34" i="32"/>
  <c r="K33" i="32"/>
  <c r="E33" i="32"/>
  <c r="P32" i="32"/>
  <c r="O32" i="32"/>
  <c r="K32" i="32"/>
  <c r="E32" i="32"/>
  <c r="O31" i="32"/>
  <c r="K31" i="32"/>
  <c r="E31" i="32"/>
  <c r="V30" i="32"/>
  <c r="O30" i="32"/>
  <c r="K30" i="32"/>
  <c r="E30" i="32"/>
  <c r="V29" i="32"/>
  <c r="O29" i="32"/>
  <c r="K29" i="32"/>
  <c r="E29" i="32"/>
  <c r="V28" i="32"/>
  <c r="O28" i="32"/>
  <c r="K28" i="32"/>
  <c r="E28" i="32"/>
  <c r="P25" i="32"/>
  <c r="L22" i="32"/>
  <c r="O21" i="32"/>
  <c r="N21" i="32"/>
  <c r="L21" i="32"/>
  <c r="L18" i="32"/>
  <c r="L17" i="32"/>
  <c r="L15" i="32"/>
  <c r="G7" i="32"/>
  <c r="G5" i="32"/>
  <c r="K82" i="31"/>
  <c r="E82" i="31"/>
  <c r="K81" i="31"/>
  <c r="E81" i="31"/>
  <c r="K80" i="31"/>
  <c r="E80" i="31"/>
  <c r="K79" i="31"/>
  <c r="E79" i="31"/>
  <c r="K78" i="31"/>
  <c r="E78" i="31"/>
  <c r="K77" i="31"/>
  <c r="E77" i="31"/>
  <c r="K76" i="31"/>
  <c r="E76" i="31"/>
  <c r="K75" i="31"/>
  <c r="E75" i="31"/>
  <c r="K74" i="31"/>
  <c r="O56" i="31" s="1"/>
  <c r="E74" i="31"/>
  <c r="K73" i="31"/>
  <c r="E73" i="31"/>
  <c r="K72" i="31"/>
  <c r="E72" i="31"/>
  <c r="K71" i="31"/>
  <c r="E71" i="31"/>
  <c r="K70" i="31"/>
  <c r="E70" i="31"/>
  <c r="K69" i="31"/>
  <c r="E69" i="31"/>
  <c r="K68" i="31"/>
  <c r="E68" i="31"/>
  <c r="K67" i="31"/>
  <c r="E67" i="31"/>
  <c r="K66" i="31"/>
  <c r="E66" i="31"/>
  <c r="O54" i="31"/>
  <c r="K65" i="31"/>
  <c r="E65" i="31"/>
  <c r="K64" i="31"/>
  <c r="E64" i="31"/>
  <c r="K63" i="31"/>
  <c r="E63" i="31"/>
  <c r="K62" i="31"/>
  <c r="E62" i="31"/>
  <c r="K61" i="31"/>
  <c r="E61" i="31"/>
  <c r="K60" i="31"/>
  <c r="E60" i="31"/>
  <c r="K59" i="31"/>
  <c r="E59" i="31"/>
  <c r="K58" i="31"/>
  <c r="E58" i="31"/>
  <c r="K57" i="31"/>
  <c r="E57" i="31"/>
  <c r="K56" i="31"/>
  <c r="E56" i="31"/>
  <c r="K55" i="31"/>
  <c r="E55" i="31"/>
  <c r="K54" i="31"/>
  <c r="E54" i="31"/>
  <c r="K53" i="31"/>
  <c r="E53" i="31"/>
  <c r="K52" i="31"/>
  <c r="E52" i="31"/>
  <c r="K51" i="31"/>
  <c r="E51" i="31"/>
  <c r="K50" i="31"/>
  <c r="E50" i="31"/>
  <c r="K49" i="31"/>
  <c r="E49" i="31"/>
  <c r="K48" i="31"/>
  <c r="E48" i="31"/>
  <c r="K47" i="31"/>
  <c r="E47" i="31"/>
  <c r="K46" i="31"/>
  <c r="E46" i="31"/>
  <c r="K45" i="31"/>
  <c r="E45" i="31"/>
  <c r="K44" i="31"/>
  <c r="E44" i="31"/>
  <c r="K43" i="31"/>
  <c r="E43" i="31"/>
  <c r="K42" i="31"/>
  <c r="E42" i="31"/>
  <c r="K41" i="31"/>
  <c r="E41" i="31"/>
  <c r="K40" i="31"/>
  <c r="E40" i="31"/>
  <c r="K39" i="31"/>
  <c r="E39" i="31"/>
  <c r="K38" i="31"/>
  <c r="E38" i="31"/>
  <c r="K37" i="31"/>
  <c r="E37" i="31"/>
  <c r="K36" i="31"/>
  <c r="E36" i="31"/>
  <c r="K35" i="31"/>
  <c r="E35" i="31"/>
  <c r="K34" i="31"/>
  <c r="E34" i="31"/>
  <c r="K33" i="31"/>
  <c r="E33" i="31"/>
  <c r="K32" i="31"/>
  <c r="E32" i="31"/>
  <c r="K31" i="31"/>
  <c r="E31" i="31"/>
  <c r="V30" i="31"/>
  <c r="K30" i="31"/>
  <c r="E30" i="31"/>
  <c r="V29" i="31"/>
  <c r="K29" i="31"/>
  <c r="E29" i="31"/>
  <c r="V28" i="31"/>
  <c r="K28" i="31"/>
  <c r="E28" i="31"/>
  <c r="L22" i="31"/>
  <c r="O21" i="31"/>
  <c r="N21" i="31"/>
  <c r="L21" i="31"/>
  <c r="L18" i="31"/>
  <c r="L17" i="31"/>
  <c r="L15" i="31"/>
  <c r="G5" i="31"/>
  <c r="O35" i="32" l="1"/>
  <c r="O38" i="32"/>
  <c r="O50" i="31"/>
  <c r="O53" i="31" s="1"/>
  <c r="O52" i="31"/>
  <c r="O51" i="31"/>
  <c r="O48" i="31"/>
  <c r="G5" i="25" l="1"/>
  <c r="E28" i="22"/>
  <c r="D21" i="22"/>
  <c r="B29" i="22"/>
  <c r="J7" i="22"/>
  <c r="J10" i="22"/>
  <c r="J12" i="22"/>
  <c r="H15" i="22"/>
  <c r="J15" i="22"/>
  <c r="L15" i="22"/>
  <c r="J16" i="22"/>
  <c r="J17" i="22"/>
  <c r="S59" i="30"/>
  <c r="S60" i="30"/>
  <c r="S58" i="30"/>
  <c r="O59" i="30"/>
  <c r="O60" i="30"/>
  <c r="O58" i="30"/>
  <c r="G7" i="30"/>
  <c r="G5" i="30"/>
  <c r="K82" i="30"/>
  <c r="E82" i="30"/>
  <c r="K81" i="30"/>
  <c r="E81" i="30"/>
  <c r="K80" i="30"/>
  <c r="E80" i="30"/>
  <c r="K79" i="30"/>
  <c r="E79" i="30"/>
  <c r="K78" i="30"/>
  <c r="E78" i="30"/>
  <c r="K77" i="30"/>
  <c r="E77" i="30"/>
  <c r="K76" i="30"/>
  <c r="E76" i="30"/>
  <c r="K75" i="30"/>
  <c r="O64" i="30" s="1"/>
  <c r="E75" i="30"/>
  <c r="K74" i="30"/>
  <c r="E74" i="30"/>
  <c r="K73" i="30"/>
  <c r="E73" i="30"/>
  <c r="K72" i="30"/>
  <c r="E72" i="30"/>
  <c r="K71" i="30"/>
  <c r="E71" i="30"/>
  <c r="K70" i="30"/>
  <c r="E70" i="30"/>
  <c r="K69" i="30"/>
  <c r="E69" i="30"/>
  <c r="K68" i="30"/>
  <c r="E68" i="30"/>
  <c r="K67" i="30"/>
  <c r="E67" i="30"/>
  <c r="K66" i="30"/>
  <c r="E66" i="30"/>
  <c r="K65" i="30"/>
  <c r="E65" i="30"/>
  <c r="K64" i="30"/>
  <c r="E64" i="30"/>
  <c r="K63" i="30"/>
  <c r="E63" i="30"/>
  <c r="O62" i="30"/>
  <c r="K62" i="30"/>
  <c r="E62" i="30"/>
  <c r="K61" i="30"/>
  <c r="E61" i="30"/>
  <c r="K60" i="30"/>
  <c r="E60" i="30"/>
  <c r="K59" i="30"/>
  <c r="E59" i="30"/>
  <c r="K58" i="30"/>
  <c r="E58" i="30"/>
  <c r="K57" i="30"/>
  <c r="E57" i="30"/>
  <c r="S56" i="30"/>
  <c r="K56" i="30"/>
  <c r="E56" i="30"/>
  <c r="K55" i="30"/>
  <c r="E55" i="30"/>
  <c r="K54" i="30"/>
  <c r="E54" i="30"/>
  <c r="K53" i="30"/>
  <c r="E53" i="30"/>
  <c r="K52" i="30"/>
  <c r="E52" i="30"/>
  <c r="O51" i="30"/>
  <c r="K51" i="30"/>
  <c r="E51" i="30"/>
  <c r="O50" i="30"/>
  <c r="K50" i="30"/>
  <c r="E50" i="30"/>
  <c r="O49" i="30"/>
  <c r="K49" i="30"/>
  <c r="E49" i="30"/>
  <c r="R48" i="30"/>
  <c r="O48" i="30"/>
  <c r="N48" i="30"/>
  <c r="K48" i="30"/>
  <c r="E48" i="30"/>
  <c r="R47" i="30"/>
  <c r="O47" i="30"/>
  <c r="N47" i="30"/>
  <c r="K47" i="30"/>
  <c r="E47" i="30"/>
  <c r="O46" i="30"/>
  <c r="K46" i="30"/>
  <c r="E46" i="30"/>
  <c r="O45" i="30"/>
  <c r="K45" i="30"/>
  <c r="E45" i="30"/>
  <c r="O44" i="30"/>
  <c r="K44" i="30"/>
  <c r="E44" i="30"/>
  <c r="O43" i="30"/>
  <c r="K43" i="30"/>
  <c r="E43" i="30"/>
  <c r="O42" i="30"/>
  <c r="K42" i="30"/>
  <c r="E42" i="30"/>
  <c r="O41" i="30"/>
  <c r="K41" i="30"/>
  <c r="E41" i="30"/>
  <c r="O40" i="30"/>
  <c r="K40" i="30"/>
  <c r="E40" i="30"/>
  <c r="O39" i="30"/>
  <c r="K39" i="30"/>
  <c r="E39" i="30"/>
  <c r="O38" i="30"/>
  <c r="K38" i="30"/>
  <c r="E38" i="30"/>
  <c r="O37" i="30"/>
  <c r="K37" i="30"/>
  <c r="E37" i="30"/>
  <c r="O36" i="30"/>
  <c r="K36" i="30"/>
  <c r="E36" i="30"/>
  <c r="O35" i="30"/>
  <c r="K35" i="30"/>
  <c r="E35" i="30"/>
  <c r="O34" i="30"/>
  <c r="K34" i="30"/>
  <c r="E34" i="30"/>
  <c r="O33" i="30"/>
  <c r="K33" i="30"/>
  <c r="E33" i="30"/>
  <c r="P32" i="30"/>
  <c r="O32" i="30"/>
  <c r="K32" i="30"/>
  <c r="E32" i="30"/>
  <c r="O31" i="30"/>
  <c r="K31" i="30"/>
  <c r="E31" i="30"/>
  <c r="V30" i="30"/>
  <c r="O30" i="30"/>
  <c r="K30" i="30"/>
  <c r="E30" i="30"/>
  <c r="V29" i="30"/>
  <c r="O29" i="30"/>
  <c r="K29" i="30"/>
  <c r="E29" i="30"/>
  <c r="V28" i="30"/>
  <c r="O28" i="30"/>
  <c r="K28" i="30"/>
  <c r="E28" i="30"/>
  <c r="P25" i="30"/>
  <c r="L22" i="30"/>
  <c r="O21" i="30"/>
  <c r="N21" i="30"/>
  <c r="L21" i="30"/>
  <c r="L18" i="30"/>
  <c r="L17" i="30"/>
  <c r="L15" i="30"/>
  <c r="O53" i="29"/>
  <c r="O54" i="29"/>
  <c r="O52" i="29"/>
  <c r="G5" i="29"/>
  <c r="K82" i="29"/>
  <c r="E82" i="29"/>
  <c r="K81" i="29"/>
  <c r="E81" i="29"/>
  <c r="K80" i="29"/>
  <c r="E80" i="29"/>
  <c r="K79" i="29"/>
  <c r="E79" i="29"/>
  <c r="K78" i="29"/>
  <c r="E78" i="29"/>
  <c r="K77" i="29"/>
  <c r="E77" i="29"/>
  <c r="K76" i="29"/>
  <c r="E76" i="29"/>
  <c r="K75" i="29"/>
  <c r="E75" i="29"/>
  <c r="K74" i="29"/>
  <c r="E74" i="29"/>
  <c r="K73" i="29"/>
  <c r="E73" i="29"/>
  <c r="K72" i="29"/>
  <c r="E72" i="29"/>
  <c r="K71" i="29"/>
  <c r="E71" i="29"/>
  <c r="K70" i="29"/>
  <c r="E70" i="29"/>
  <c r="K69" i="29"/>
  <c r="E69" i="29"/>
  <c r="K68" i="29"/>
  <c r="E68" i="29"/>
  <c r="K67" i="29"/>
  <c r="E67" i="29"/>
  <c r="K66" i="29"/>
  <c r="E66" i="29"/>
  <c r="O56" i="29"/>
  <c r="K65" i="29"/>
  <c r="E65" i="29"/>
  <c r="K64" i="29"/>
  <c r="E64" i="29"/>
  <c r="K63" i="29"/>
  <c r="E63" i="29"/>
  <c r="K62" i="29"/>
  <c r="E62" i="29"/>
  <c r="K61" i="29"/>
  <c r="E61" i="29"/>
  <c r="K60" i="29"/>
  <c r="E60" i="29"/>
  <c r="K59" i="29"/>
  <c r="E59" i="29"/>
  <c r="K58" i="29"/>
  <c r="E58" i="29"/>
  <c r="K57" i="29"/>
  <c r="E57" i="29"/>
  <c r="K56" i="29"/>
  <c r="E56" i="29"/>
  <c r="K55" i="29"/>
  <c r="E55" i="29"/>
  <c r="O48" i="29"/>
  <c r="K54" i="29"/>
  <c r="E54" i="29"/>
  <c r="O47" i="29"/>
  <c r="K53" i="29"/>
  <c r="E53" i="29"/>
  <c r="O46" i="29"/>
  <c r="K52" i="29"/>
  <c r="E52" i="29"/>
  <c r="O45" i="29"/>
  <c r="N45" i="29"/>
  <c r="K51" i="29"/>
  <c r="E51" i="29"/>
  <c r="O44" i="29"/>
  <c r="N44" i="29"/>
  <c r="K50" i="29"/>
  <c r="E50" i="29"/>
  <c r="O43" i="29"/>
  <c r="K49" i="29"/>
  <c r="E49" i="29"/>
  <c r="O42" i="29"/>
  <c r="K48" i="29"/>
  <c r="E48" i="29"/>
  <c r="O41" i="29"/>
  <c r="K47" i="29"/>
  <c r="E47" i="29"/>
  <c r="O40" i="29"/>
  <c r="K46" i="29"/>
  <c r="E46" i="29"/>
  <c r="O39" i="29"/>
  <c r="K45" i="29"/>
  <c r="E45" i="29"/>
  <c r="O38" i="29"/>
  <c r="K44" i="29"/>
  <c r="E44" i="29"/>
  <c r="O37" i="29"/>
  <c r="K43" i="29"/>
  <c r="E43" i="29"/>
  <c r="O36" i="29"/>
  <c r="K42" i="29"/>
  <c r="E42" i="29"/>
  <c r="O35" i="29"/>
  <c r="K41" i="29"/>
  <c r="E41" i="29"/>
  <c r="O34" i="29"/>
  <c r="K40" i="29"/>
  <c r="E40" i="29"/>
  <c r="O33" i="29"/>
  <c r="K39" i="29"/>
  <c r="E39" i="29"/>
  <c r="O32" i="29"/>
  <c r="K38" i="29"/>
  <c r="E38" i="29"/>
  <c r="O31" i="29"/>
  <c r="K37" i="29"/>
  <c r="E37" i="29"/>
  <c r="O30" i="29"/>
  <c r="K36" i="29"/>
  <c r="E36" i="29"/>
  <c r="O29" i="29"/>
  <c r="K35" i="29"/>
  <c r="E35" i="29"/>
  <c r="O28" i="29"/>
  <c r="K34" i="29"/>
  <c r="E34" i="29"/>
  <c r="K33" i="29"/>
  <c r="E33" i="29"/>
  <c r="K32" i="29"/>
  <c r="E32" i="29"/>
  <c r="K31" i="29"/>
  <c r="E31" i="29"/>
  <c r="V30" i="29"/>
  <c r="K30" i="29"/>
  <c r="E30" i="29"/>
  <c r="V29" i="29"/>
  <c r="K29" i="29"/>
  <c r="E29" i="29"/>
  <c r="V28" i="29"/>
  <c r="K28" i="29"/>
  <c r="E28" i="29"/>
  <c r="L22" i="29"/>
  <c r="O21" i="29"/>
  <c r="N21" i="29"/>
  <c r="L21" i="29"/>
  <c r="L18" i="29"/>
  <c r="L17" i="29"/>
  <c r="L15" i="29"/>
  <c r="J55" i="28"/>
  <c r="J56" i="28"/>
  <c r="S56" i="27"/>
  <c r="S57" i="27"/>
  <c r="S55" i="27"/>
  <c r="O56" i="27"/>
  <c r="O57" i="27"/>
  <c r="O55" i="27"/>
  <c r="O58" i="27" s="1"/>
  <c r="O53" i="27"/>
  <c r="S56" i="25"/>
  <c r="J54" i="28"/>
  <c r="J57" i="28" s="1"/>
  <c r="J52" i="28"/>
  <c r="I47" i="28"/>
  <c r="I46" i="28"/>
  <c r="G31" i="28"/>
  <c r="V30" i="28"/>
  <c r="V29" i="28"/>
  <c r="V28" i="28"/>
  <c r="G24" i="28"/>
  <c r="L22" i="28"/>
  <c r="O21" i="28"/>
  <c r="N21" i="28"/>
  <c r="L21" i="28"/>
  <c r="L18" i="28"/>
  <c r="L17" i="28"/>
  <c r="L15" i="28"/>
  <c r="G7" i="27"/>
  <c r="G7" i="25"/>
  <c r="K82" i="27"/>
  <c r="E82" i="27"/>
  <c r="K81" i="27"/>
  <c r="E81" i="27"/>
  <c r="K80" i="27"/>
  <c r="E80" i="27"/>
  <c r="K79" i="27"/>
  <c r="E79" i="27"/>
  <c r="K78" i="27"/>
  <c r="E78" i="27"/>
  <c r="K77" i="27"/>
  <c r="E77" i="27"/>
  <c r="K76" i="27"/>
  <c r="E76" i="27"/>
  <c r="K75" i="27"/>
  <c r="E75" i="27"/>
  <c r="K74" i="27"/>
  <c r="E74" i="27"/>
  <c r="K73" i="27"/>
  <c r="E73" i="27"/>
  <c r="K72" i="27"/>
  <c r="E72" i="27"/>
  <c r="K71" i="27"/>
  <c r="E71" i="27"/>
  <c r="K70" i="27"/>
  <c r="E70" i="27"/>
  <c r="K69" i="27"/>
  <c r="E69" i="27"/>
  <c r="K68" i="27"/>
  <c r="E68" i="27"/>
  <c r="K67" i="27"/>
  <c r="E67" i="27"/>
  <c r="K66" i="27"/>
  <c r="E66" i="27"/>
  <c r="K65" i="27"/>
  <c r="E65" i="27"/>
  <c r="O61" i="27"/>
  <c r="K64" i="27"/>
  <c r="E64" i="27"/>
  <c r="K63" i="27"/>
  <c r="E63" i="27"/>
  <c r="O59" i="27"/>
  <c r="K62" i="27"/>
  <c r="E62" i="27"/>
  <c r="K61" i="27"/>
  <c r="E61" i="27"/>
  <c r="K60" i="27"/>
  <c r="E60" i="27"/>
  <c r="K59" i="27"/>
  <c r="E59" i="27"/>
  <c r="S58" i="27"/>
  <c r="K58" i="27"/>
  <c r="E58" i="27"/>
  <c r="K57" i="27"/>
  <c r="E57" i="27"/>
  <c r="S53" i="27"/>
  <c r="K56" i="27"/>
  <c r="E56" i="27"/>
  <c r="K55" i="27"/>
  <c r="E55" i="27"/>
  <c r="O51" i="27"/>
  <c r="K54" i="27"/>
  <c r="E54" i="27"/>
  <c r="O50" i="27"/>
  <c r="K53" i="27"/>
  <c r="E53" i="27"/>
  <c r="O49" i="27"/>
  <c r="K52" i="27"/>
  <c r="E52" i="27"/>
  <c r="O48" i="27"/>
  <c r="K51" i="27"/>
  <c r="E51" i="27"/>
  <c r="O47" i="27"/>
  <c r="K50" i="27"/>
  <c r="E50" i="27"/>
  <c r="O46" i="27"/>
  <c r="K49" i="27"/>
  <c r="E49" i="27"/>
  <c r="R45" i="27"/>
  <c r="O45" i="27"/>
  <c r="N45" i="27"/>
  <c r="K48" i="27"/>
  <c r="E48" i="27"/>
  <c r="R44" i="27"/>
  <c r="O44" i="27"/>
  <c r="N44" i="27"/>
  <c r="K47" i="27"/>
  <c r="E47" i="27"/>
  <c r="O43" i="27"/>
  <c r="K46" i="27"/>
  <c r="E46" i="27"/>
  <c r="O42" i="27"/>
  <c r="K45" i="27"/>
  <c r="E45" i="27"/>
  <c r="O41" i="27"/>
  <c r="K44" i="27"/>
  <c r="E44" i="27"/>
  <c r="O40" i="27"/>
  <c r="K43" i="27"/>
  <c r="E43" i="27"/>
  <c r="O39" i="27"/>
  <c r="K42" i="27"/>
  <c r="E42" i="27"/>
  <c r="O38" i="27"/>
  <c r="K41" i="27"/>
  <c r="E41" i="27"/>
  <c r="O37" i="27"/>
  <c r="K40" i="27"/>
  <c r="E40" i="27"/>
  <c r="O36" i="27"/>
  <c r="K39" i="27"/>
  <c r="E39" i="27"/>
  <c r="O35" i="27"/>
  <c r="K38" i="27"/>
  <c r="E38" i="27"/>
  <c r="O34" i="27"/>
  <c r="K37" i="27"/>
  <c r="E37" i="27"/>
  <c r="O33" i="27"/>
  <c r="K36" i="27"/>
  <c r="E36" i="27"/>
  <c r="O32" i="27"/>
  <c r="K35" i="27"/>
  <c r="E35" i="27"/>
  <c r="O31" i="27"/>
  <c r="K34" i="27"/>
  <c r="E34" i="27"/>
  <c r="O30" i="27"/>
  <c r="K33" i="27"/>
  <c r="E33" i="27"/>
  <c r="P32" i="27"/>
  <c r="O29" i="27"/>
  <c r="K32" i="27"/>
  <c r="E32" i="27"/>
  <c r="O28" i="27"/>
  <c r="K31" i="27"/>
  <c r="E31" i="27"/>
  <c r="V30" i="27"/>
  <c r="K30" i="27"/>
  <c r="E30" i="27"/>
  <c r="V29" i="27"/>
  <c r="K29" i="27"/>
  <c r="E29" i="27"/>
  <c r="V28" i="27"/>
  <c r="K28" i="27"/>
  <c r="E28" i="27"/>
  <c r="P25" i="27"/>
  <c r="L22" i="27"/>
  <c r="O21" i="27"/>
  <c r="N21" i="27"/>
  <c r="L21" i="27"/>
  <c r="L18" i="27"/>
  <c r="L17" i="27"/>
  <c r="L15" i="27"/>
  <c r="S60" i="25"/>
  <c r="S59" i="25"/>
  <c r="S58" i="25"/>
  <c r="S61" i="25" s="1"/>
  <c r="R48" i="25"/>
  <c r="R47" i="25"/>
  <c r="K82" i="26"/>
  <c r="E82" i="26"/>
  <c r="K81" i="26"/>
  <c r="E81" i="26"/>
  <c r="K80" i="26"/>
  <c r="E80" i="26"/>
  <c r="K79" i="26"/>
  <c r="E79" i="26"/>
  <c r="K78" i="26"/>
  <c r="E78" i="26"/>
  <c r="K77" i="26"/>
  <c r="E77" i="26"/>
  <c r="K76" i="26"/>
  <c r="E76" i="26"/>
  <c r="K75" i="26"/>
  <c r="E75" i="26"/>
  <c r="K74" i="26"/>
  <c r="O67" i="26" s="1"/>
  <c r="E74" i="26"/>
  <c r="K73" i="26"/>
  <c r="E73" i="26"/>
  <c r="K72" i="26"/>
  <c r="E72" i="26"/>
  <c r="K71" i="26"/>
  <c r="E71" i="26"/>
  <c r="K70" i="26"/>
  <c r="E70" i="26"/>
  <c r="K69" i="26"/>
  <c r="E69" i="26"/>
  <c r="K68" i="26"/>
  <c r="E68" i="26"/>
  <c r="O65" i="26"/>
  <c r="K67" i="26"/>
  <c r="E67" i="26"/>
  <c r="K66" i="26"/>
  <c r="E66" i="26"/>
  <c r="K65" i="26"/>
  <c r="E65" i="26"/>
  <c r="K64" i="26"/>
  <c r="E64" i="26"/>
  <c r="K63" i="26"/>
  <c r="E63" i="26"/>
  <c r="K62" i="26"/>
  <c r="E62" i="26"/>
  <c r="K61" i="26"/>
  <c r="E61" i="26"/>
  <c r="K60" i="26"/>
  <c r="E60" i="26"/>
  <c r="K59" i="26"/>
  <c r="E59" i="26"/>
  <c r="K58" i="26"/>
  <c r="E58" i="26"/>
  <c r="O57" i="26"/>
  <c r="K57" i="26"/>
  <c r="E57" i="26"/>
  <c r="O56" i="26"/>
  <c r="K56" i="26"/>
  <c r="E56" i="26"/>
  <c r="O55" i="26"/>
  <c r="K55" i="26"/>
  <c r="E55" i="26"/>
  <c r="O54" i="26"/>
  <c r="K54" i="26"/>
  <c r="E54" i="26"/>
  <c r="O53" i="26"/>
  <c r="K53" i="26"/>
  <c r="E53" i="26"/>
  <c r="O52" i="26"/>
  <c r="K52" i="26"/>
  <c r="E52" i="26"/>
  <c r="O51" i="26"/>
  <c r="N51" i="26"/>
  <c r="K51" i="26"/>
  <c r="E51" i="26"/>
  <c r="O50" i="26"/>
  <c r="N50" i="26"/>
  <c r="K50" i="26"/>
  <c r="E50" i="26"/>
  <c r="O49" i="26"/>
  <c r="K49" i="26"/>
  <c r="E49" i="26"/>
  <c r="O48" i="26"/>
  <c r="K48" i="26"/>
  <c r="E48" i="26"/>
  <c r="O47" i="26"/>
  <c r="K47" i="26"/>
  <c r="E47" i="26"/>
  <c r="O46" i="26"/>
  <c r="K46" i="26"/>
  <c r="E46" i="26"/>
  <c r="O45" i="26"/>
  <c r="K45" i="26"/>
  <c r="E45" i="26"/>
  <c r="O44" i="26"/>
  <c r="K44" i="26"/>
  <c r="E44" i="26"/>
  <c r="O43" i="26"/>
  <c r="K43" i="26"/>
  <c r="E43" i="26"/>
  <c r="O42" i="26"/>
  <c r="K42" i="26"/>
  <c r="E42" i="26"/>
  <c r="O41" i="26"/>
  <c r="K41" i="26"/>
  <c r="E41" i="26"/>
  <c r="O40" i="26"/>
  <c r="K40" i="26"/>
  <c r="E40" i="26"/>
  <c r="O39" i="26"/>
  <c r="K39" i="26"/>
  <c r="E39" i="26"/>
  <c r="O38" i="26"/>
  <c r="K38" i="26"/>
  <c r="E38" i="26"/>
  <c r="O37" i="26"/>
  <c r="K37" i="26"/>
  <c r="E37" i="26"/>
  <c r="O36" i="26"/>
  <c r="K36" i="26"/>
  <c r="E36" i="26"/>
  <c r="O35" i="26"/>
  <c r="K35" i="26"/>
  <c r="E35" i="26"/>
  <c r="K34" i="26"/>
  <c r="E34" i="26"/>
  <c r="O33" i="26"/>
  <c r="K33" i="26"/>
  <c r="E33" i="26"/>
  <c r="O32" i="26"/>
  <c r="K32" i="26"/>
  <c r="E32" i="26"/>
  <c r="O31" i="26"/>
  <c r="K31" i="26"/>
  <c r="E31" i="26"/>
  <c r="V30" i="26"/>
  <c r="O30" i="26"/>
  <c r="K30" i="26"/>
  <c r="E30" i="26"/>
  <c r="V29" i="26"/>
  <c r="O29" i="26"/>
  <c r="K29" i="26"/>
  <c r="E29" i="26"/>
  <c r="V28" i="26"/>
  <c r="O28" i="26"/>
  <c r="K28" i="26"/>
  <c r="E28" i="26"/>
  <c r="O34" i="26" s="1"/>
  <c r="L22" i="26"/>
  <c r="O21" i="26"/>
  <c r="N21" i="26"/>
  <c r="L21" i="26"/>
  <c r="L18" i="26"/>
  <c r="L17" i="26"/>
  <c r="L15" i="26"/>
  <c r="G5" i="26"/>
  <c r="O28" i="25"/>
  <c r="O29" i="25"/>
  <c r="O30" i="25"/>
  <c r="O31" i="25"/>
  <c r="O32" i="25"/>
  <c r="O33" i="25"/>
  <c r="O34" i="25"/>
  <c r="O35" i="25"/>
  <c r="O36" i="25"/>
  <c r="O37" i="25"/>
  <c r="O38" i="25"/>
  <c r="O39" i="25"/>
  <c r="O40" i="25"/>
  <c r="O41" i="25"/>
  <c r="O42" i="25"/>
  <c r="O43" i="25"/>
  <c r="O44" i="25"/>
  <c r="O45" i="25"/>
  <c r="O46" i="25"/>
  <c r="O47" i="25"/>
  <c r="O48" i="25"/>
  <c r="O49" i="25"/>
  <c r="O50" i="25"/>
  <c r="O51" i="25"/>
  <c r="O52" i="25"/>
  <c r="O53" i="25"/>
  <c r="O54" i="25"/>
  <c r="N47" i="25"/>
  <c r="N48" i="25"/>
  <c r="O61" i="30" l="1"/>
  <c r="O56" i="30"/>
  <c r="S61" i="30"/>
  <c r="O58" i="29"/>
  <c r="O55" i="29"/>
  <c r="O50" i="29"/>
  <c r="O56" i="25"/>
  <c r="O59" i="25"/>
  <c r="O60" i="25"/>
  <c r="O58" i="25"/>
  <c r="O63" i="26"/>
  <c r="O62" i="26"/>
  <c r="O59" i="26"/>
  <c r="O61" i="26"/>
  <c r="K82" i="25"/>
  <c r="E82" i="25"/>
  <c r="K81" i="25"/>
  <c r="E81" i="25"/>
  <c r="K80" i="25"/>
  <c r="E80" i="25"/>
  <c r="K79" i="25"/>
  <c r="E79" i="25"/>
  <c r="K78" i="25"/>
  <c r="E78" i="25"/>
  <c r="K77" i="25"/>
  <c r="E77" i="25"/>
  <c r="K76" i="25"/>
  <c r="E76" i="25"/>
  <c r="K75" i="25"/>
  <c r="O64" i="25" s="1"/>
  <c r="E75" i="25"/>
  <c r="K74" i="25"/>
  <c r="E74" i="25"/>
  <c r="K73" i="25"/>
  <c r="E73" i="25"/>
  <c r="K72" i="25"/>
  <c r="E72" i="25"/>
  <c r="K71" i="25"/>
  <c r="E71" i="25"/>
  <c r="K70" i="25"/>
  <c r="E70" i="25"/>
  <c r="K69" i="25"/>
  <c r="E69" i="25"/>
  <c r="K68" i="25"/>
  <c r="E68" i="25"/>
  <c r="K67" i="25"/>
  <c r="E67" i="25"/>
  <c r="K66" i="25"/>
  <c r="E66" i="25"/>
  <c r="K65" i="25"/>
  <c r="E65" i="25"/>
  <c r="K64" i="25"/>
  <c r="E64" i="25"/>
  <c r="K63" i="25"/>
  <c r="E63" i="25"/>
  <c r="O62" i="25"/>
  <c r="K62" i="25"/>
  <c r="E62" i="25"/>
  <c r="K61" i="25"/>
  <c r="E61" i="25"/>
  <c r="K60" i="25"/>
  <c r="E60" i="25"/>
  <c r="K59" i="25"/>
  <c r="E59" i="25"/>
  <c r="K58" i="25"/>
  <c r="E58" i="25"/>
  <c r="K57" i="25"/>
  <c r="E57" i="25"/>
  <c r="K56" i="25"/>
  <c r="E56" i="25"/>
  <c r="K55" i="25"/>
  <c r="E55" i="25"/>
  <c r="K54" i="25"/>
  <c r="E54" i="25"/>
  <c r="K53" i="25"/>
  <c r="E53" i="25"/>
  <c r="K52" i="25"/>
  <c r="E52" i="25"/>
  <c r="K51" i="25"/>
  <c r="E51" i="25"/>
  <c r="K50" i="25"/>
  <c r="E50" i="25"/>
  <c r="K49" i="25"/>
  <c r="E49" i="25"/>
  <c r="K48" i="25"/>
  <c r="E48" i="25"/>
  <c r="K47" i="25"/>
  <c r="E47" i="25"/>
  <c r="K46" i="25"/>
  <c r="E46" i="25"/>
  <c r="K45" i="25"/>
  <c r="E45" i="25"/>
  <c r="K44" i="25"/>
  <c r="E44" i="25"/>
  <c r="K43" i="25"/>
  <c r="E43" i="25"/>
  <c r="K42" i="25"/>
  <c r="E42" i="25"/>
  <c r="K41" i="25"/>
  <c r="E41" i="25"/>
  <c r="K40" i="25"/>
  <c r="E40" i="25"/>
  <c r="K39" i="25"/>
  <c r="E39" i="25"/>
  <c r="K38" i="25"/>
  <c r="E38" i="25"/>
  <c r="K37" i="25"/>
  <c r="E37" i="25"/>
  <c r="K36" i="25"/>
  <c r="E36" i="25"/>
  <c r="P25" i="25"/>
  <c r="K35" i="25"/>
  <c r="E35" i="25"/>
  <c r="K34" i="25"/>
  <c r="E34" i="25"/>
  <c r="K33" i="25"/>
  <c r="E33" i="25"/>
  <c r="P32" i="25"/>
  <c r="K32" i="25"/>
  <c r="E32" i="25"/>
  <c r="K31" i="25"/>
  <c r="E31" i="25"/>
  <c r="V30" i="25"/>
  <c r="K30" i="25"/>
  <c r="E30" i="25"/>
  <c r="V29" i="25"/>
  <c r="K29" i="25"/>
  <c r="E29" i="25"/>
  <c r="V28" i="25"/>
  <c r="K28" i="25"/>
  <c r="E28" i="25"/>
  <c r="L22" i="25"/>
  <c r="O21" i="25"/>
  <c r="N21" i="25"/>
  <c r="L21" i="25"/>
  <c r="L18" i="25"/>
  <c r="L17" i="25"/>
  <c r="L15" i="25"/>
  <c r="O64" i="26" l="1"/>
  <c r="O61" i="25" l="1"/>
  <c r="J17" i="24" l="1"/>
  <c r="J16" i="24"/>
  <c r="L15" i="24"/>
  <c r="J15" i="24"/>
  <c r="H15" i="24"/>
  <c r="J12" i="24"/>
  <c r="J10" i="24"/>
  <c r="J7" i="24"/>
  <c r="J17" i="23"/>
  <c r="J16" i="23"/>
  <c r="L15" i="23"/>
  <c r="J15" i="23"/>
  <c r="H15" i="23"/>
  <c r="J12" i="23"/>
  <c r="J10" i="23"/>
  <c r="J7" i="23"/>
  <c r="D21" i="24"/>
  <c r="D21" i="23"/>
  <c r="B30" i="22"/>
  <c r="A30" i="22"/>
  <c r="A29" i="22"/>
  <c r="F28" i="22"/>
  <c r="F40" i="33"/>
</calcChain>
</file>

<file path=xl/sharedStrings.xml><?xml version="1.0" encoding="utf-8"?>
<sst xmlns="http://schemas.openxmlformats.org/spreadsheetml/2006/main" count="1252" uniqueCount="228">
  <si>
    <t>SCHOOL NAME:</t>
  </si>
  <si>
    <t>CUSTOMER PO NUMBER:</t>
  </si>
  <si>
    <t>STYLE NAME:</t>
  </si>
  <si>
    <t>STYLE:</t>
  </si>
  <si>
    <t>COLOR:</t>
  </si>
  <si>
    <t>ACCOUNT #:</t>
  </si>
  <si>
    <t>ADI REP.:</t>
  </si>
  <si>
    <t>BILL TO:</t>
  </si>
  <si>
    <t>SHIP TO:</t>
  </si>
  <si>
    <t>COLOR WAY</t>
  </si>
  <si>
    <t>ATENTION:</t>
  </si>
  <si>
    <t>ADDRESS:</t>
  </si>
  <si>
    <t>CITY</t>
  </si>
  <si>
    <t>STATE</t>
  </si>
  <si>
    <t>ZIP CODE</t>
  </si>
  <si>
    <t>TELEPHONE:</t>
  </si>
  <si>
    <t>E-MAIL:</t>
  </si>
  <si>
    <t>#</t>
  </si>
  <si>
    <t>PLAYER NAME</t>
  </si>
  <si>
    <t>SIZE</t>
  </si>
  <si>
    <t>QTY</t>
  </si>
  <si>
    <t>TOTAL</t>
  </si>
  <si>
    <t>00_</t>
  </si>
  <si>
    <t>XS + 2</t>
  </si>
  <si>
    <t>ELECTRICITY</t>
  </si>
  <si>
    <t>S</t>
  </si>
  <si>
    <t>INFRARED</t>
  </si>
  <si>
    <t>S + 2</t>
  </si>
  <si>
    <t>S + 4</t>
  </si>
  <si>
    <t>M</t>
  </si>
  <si>
    <t>M + 2</t>
  </si>
  <si>
    <t>M + 4</t>
  </si>
  <si>
    <t>L</t>
  </si>
  <si>
    <t>L + 2</t>
  </si>
  <si>
    <t>L + 4</t>
  </si>
  <si>
    <t>XL</t>
  </si>
  <si>
    <t>XL + 2</t>
  </si>
  <si>
    <t>XL + 4</t>
  </si>
  <si>
    <t>2XL</t>
  </si>
  <si>
    <t>2XL + 2</t>
  </si>
  <si>
    <t>2XL + 4</t>
  </si>
  <si>
    <t>3XL</t>
  </si>
  <si>
    <t>3XL + 2</t>
  </si>
  <si>
    <t>3XL + 4</t>
  </si>
  <si>
    <t>4XL</t>
  </si>
  <si>
    <t>4XL + 2</t>
  </si>
  <si>
    <t>4XL + 4</t>
  </si>
  <si>
    <t>5XL</t>
  </si>
  <si>
    <t>5XL + 2</t>
  </si>
  <si>
    <t>5XL + 4</t>
  </si>
  <si>
    <t>STYLE DESCRIPTIONS</t>
  </si>
  <si>
    <t>STYLE</t>
  </si>
  <si>
    <t>AD03017M</t>
  </si>
  <si>
    <t>AD03019M</t>
  </si>
  <si>
    <t>AD03022M</t>
  </si>
  <si>
    <t xml:space="preserve">COMMENTS OF COLOR: </t>
  </si>
  <si>
    <t>As Per Color Up</t>
  </si>
  <si>
    <t>Black</t>
  </si>
  <si>
    <t>Cream</t>
  </si>
  <si>
    <t>Dark Green</t>
  </si>
  <si>
    <t>Dark Navy 135A</t>
  </si>
  <si>
    <t>Dark Onix 328A</t>
  </si>
  <si>
    <t xml:space="preserve">HEMP A3N4 </t>
  </si>
  <si>
    <t>Ice Grey 459A</t>
  </si>
  <si>
    <t>Intense PinkF11 A3MH</t>
  </si>
  <si>
    <t>Light Green</t>
  </si>
  <si>
    <t>Lt Orange 23F0</t>
  </si>
  <si>
    <t>Silver Grey</t>
  </si>
  <si>
    <t>Turquoise A0U1</t>
  </si>
  <si>
    <t>Victory Red 806A</t>
  </si>
  <si>
    <t>White</t>
  </si>
  <si>
    <t>_ _ _ _ _ _ _ _ _ _ _</t>
  </si>
  <si>
    <t>Bright Royal 56F0</t>
  </si>
  <si>
    <t>Coll Aqua 29F0</t>
  </si>
  <si>
    <t>Coll Green 024A</t>
  </si>
  <si>
    <t>Lt. Onix 150A</t>
  </si>
  <si>
    <t>Onix 073A</t>
  </si>
  <si>
    <t>Power Red 31F0</t>
  </si>
  <si>
    <t>Yellow 003A</t>
  </si>
  <si>
    <t>NO NUMBERS</t>
  </si>
  <si>
    <t>Coffee 247A</t>
  </si>
  <si>
    <t>Coll Burgundy A0RP</t>
  </si>
  <si>
    <t>Coll Navy 54F0</t>
  </si>
  <si>
    <t>Coll Orange 34F0</t>
  </si>
  <si>
    <t>Coll Purple 43F0</t>
  </si>
  <si>
    <t>Coll Royal 55F0</t>
  </si>
  <si>
    <t>Dark Clay A0TO</t>
  </si>
  <si>
    <t xml:space="preserve">Eqt Orange A8K7  </t>
  </si>
  <si>
    <t>Green 020A</t>
  </si>
  <si>
    <t>Lemon Peel 002A</t>
  </si>
  <si>
    <t>Lt Blue 57F0</t>
  </si>
  <si>
    <t>Maroon 48F0</t>
  </si>
  <si>
    <t>Michigan Gold New</t>
  </si>
  <si>
    <t>Midnight Blue</t>
  </si>
  <si>
    <t>OLD Lt. Onix 329A</t>
  </si>
  <si>
    <t>Sand 04F0</t>
  </si>
  <si>
    <t>Solar Blue</t>
  </si>
  <si>
    <t>Solar Green</t>
  </si>
  <si>
    <t>TS-Vegas Gold</t>
  </si>
  <si>
    <t xml:space="preserve"> </t>
  </si>
  <si>
    <t>AD03016M</t>
  </si>
  <si>
    <t>AD03015M</t>
  </si>
  <si>
    <t>AD03046M</t>
  </si>
  <si>
    <t>AD03047M</t>
  </si>
  <si>
    <t>Coll Gold 06F0</t>
  </si>
  <si>
    <t>Diva Pink 307A</t>
  </si>
  <si>
    <t>Old Burgundy</t>
  </si>
  <si>
    <t>Scarlet</t>
  </si>
  <si>
    <t>Shock Green</t>
  </si>
  <si>
    <t>Slime</t>
  </si>
  <si>
    <t>AD03015W</t>
  </si>
  <si>
    <t>AD03016W-NP</t>
  </si>
  <si>
    <t>AD03046W</t>
  </si>
  <si>
    <t>AD03047W</t>
  </si>
  <si>
    <t>AD03019W</t>
  </si>
  <si>
    <t>AD03022W</t>
  </si>
  <si>
    <t>--------------------------------</t>
  </si>
  <si>
    <t>------------</t>
  </si>
  <si>
    <t>SHOCKLITE CUSTOM SKULL CAP</t>
  </si>
  <si>
    <t>AD03020M</t>
  </si>
  <si>
    <t>SHOCKLITE CUSTOM ARM SLEEVE</t>
  </si>
  <si>
    <t>AD03021M</t>
  </si>
  <si>
    <t>ADI-WIDEBAND</t>
  </si>
  <si>
    <t>AD03049M</t>
  </si>
  <si>
    <t>SHOCKLITE CUSTOM TIE BAND</t>
  </si>
  <si>
    <t>EA</t>
  </si>
  <si>
    <t>STANDARD</t>
  </si>
  <si>
    <t>LEFT</t>
  </si>
  <si>
    <t>RIGHT</t>
  </si>
  <si>
    <t>QUANTITY</t>
  </si>
  <si>
    <t>LENGTH</t>
  </si>
  <si>
    <t>AD03024W</t>
  </si>
  <si>
    <t>ROSTER WOMEN -  TRAINING ACCESSORIES</t>
  </si>
  <si>
    <t>ROSTER YOUTH -  TRAINING ACCESSORIES</t>
  </si>
  <si>
    <t>AD03021Y</t>
  </si>
  <si>
    <t>ROSTER MEN -  TRAINING ACCESSORIES</t>
  </si>
  <si>
    <t>AD03095M</t>
  </si>
  <si>
    <t>AD03091M</t>
  </si>
  <si>
    <t>AD03094W</t>
  </si>
  <si>
    <t>AD03093M</t>
  </si>
  <si>
    <t>AD03092M</t>
  </si>
  <si>
    <t>AD03094M</t>
  </si>
  <si>
    <t>AD03091W</t>
  </si>
  <si>
    <t>AD03095W</t>
  </si>
  <si>
    <t>AD03092W</t>
  </si>
  <si>
    <t>AD03093W</t>
  </si>
  <si>
    <t>SOCCER SHORT w/MESH INSERTS</t>
  </si>
  <si>
    <t>AD03097M</t>
  </si>
  <si>
    <t xml:space="preserve">SOCCER SHORT </t>
  </si>
  <si>
    <t>AD03026M</t>
  </si>
  <si>
    <t>STYLE NUMBER:</t>
  </si>
  <si>
    <t>COLORWAY:</t>
  </si>
  <si>
    <t>2) if yes, matching jerseys?</t>
  </si>
  <si>
    <t>3)if not. what are differences from jerseys</t>
  </si>
  <si>
    <t>ADIDAS REP.:</t>
  </si>
  <si>
    <t>ATTE.:</t>
  </si>
  <si>
    <t>ADDRESS</t>
  </si>
  <si>
    <t>ZIP</t>
  </si>
  <si>
    <t>Please fill out below quantities</t>
  </si>
  <si>
    <t>Use tab of "MENS-SHORTS WITH NUMBERS" if they do not match jersey numbers</t>
  </si>
  <si>
    <t>TELEPHONE</t>
  </si>
  <si>
    <t>Program</t>
  </si>
  <si>
    <t>ADIDAS SOCCER - ROSTER JERSEY</t>
  </si>
  <si>
    <t>Valor logico</t>
  </si>
  <si>
    <t>Valor numerico</t>
  </si>
  <si>
    <t>XS</t>
  </si>
  <si>
    <t>XS + 4</t>
  </si>
  <si>
    <t>Reg length</t>
  </si>
  <si>
    <t>Total "+2"</t>
  </si>
  <si>
    <t>Total "+4"</t>
  </si>
  <si>
    <t>Total Jerseys</t>
  </si>
  <si>
    <t>Total Jerseys with names</t>
  </si>
  <si>
    <t>Total Jerseys without numbers</t>
  </si>
  <si>
    <t>LOOSE FIT TRAINING SHIRT WITH MESH PANEL</t>
  </si>
  <si>
    <t>LOOSE FIT JERSEY</t>
  </si>
  <si>
    <t>COMPRESSION JERSEY</t>
  </si>
  <si>
    <t>STYLE BOTTOM:</t>
  </si>
  <si>
    <t>1) #s on bottoms?</t>
  </si>
  <si>
    <t>XXS</t>
  </si>
  <si>
    <t>XXS + 2</t>
  </si>
  <si>
    <t>XXS + 4</t>
  </si>
  <si>
    <t>ADIDAS TRAINING MEN- ROSTER TOPS</t>
  </si>
  <si>
    <t>ADIDAS TRAINING MEN- ROSTER TOPS &amp; BOTTOM</t>
  </si>
  <si>
    <t>ROSTER BOTTOMS</t>
  </si>
  <si>
    <t>LOOSE FIT SHORT SLEEVE 1/4 ZIP</t>
  </si>
  <si>
    <t>COMPRESSION SHIRT WITH MESH INSERTS</t>
  </si>
  <si>
    <t>COMPRESSION LONG TIGHT WITH MESH INSERTS</t>
  </si>
  <si>
    <t>COMPRESSION LONG TIGHT</t>
  </si>
  <si>
    <t>TRAINING HOODIE</t>
  </si>
  <si>
    <t>LOOSE FIT SHORT</t>
  </si>
  <si>
    <t>GAITER COMPRESSION</t>
  </si>
  <si>
    <t>AD00601M</t>
  </si>
  <si>
    <t>COMPRESSION 3/4 TIGHT WITH MESH INSERTS</t>
  </si>
  <si>
    <t>COMPRESSION 3/4 TIGHT</t>
  </si>
  <si>
    <t>Total Bottom</t>
  </si>
  <si>
    <t>Total Bottoms</t>
  </si>
  <si>
    <t>TOP:</t>
  </si>
  <si>
    <t>BOTTOM:</t>
  </si>
  <si>
    <t>COMPRESSION SHORT WITH MESH INSERTS</t>
  </si>
  <si>
    <t>LOOSE FIT LONG SLEEVE 1/4 ZIP</t>
  </si>
  <si>
    <t>ADIDAS TRAINING WOMEN- ROSTER TOPS</t>
  </si>
  <si>
    <t>ADIDAS TRAINING WOMEN- ROSTER TOPS &amp; BOTTOM</t>
  </si>
  <si>
    <t>AD03091Y</t>
  </si>
  <si>
    <t>AD03016Y</t>
  </si>
  <si>
    <t>AD03015Y</t>
  </si>
  <si>
    <t>AD03022Y</t>
  </si>
  <si>
    <t>AD03019Y</t>
  </si>
  <si>
    <t>AD03017Y</t>
  </si>
  <si>
    <t>PRACTICE SHORT</t>
  </si>
  <si>
    <t>S - 2</t>
  </si>
  <si>
    <t>M - 2</t>
  </si>
  <si>
    <t>L - 2</t>
  </si>
  <si>
    <t>XL - 2</t>
  </si>
  <si>
    <t xml:space="preserve">XL </t>
  </si>
  <si>
    <t>2XL - 2</t>
  </si>
  <si>
    <t xml:space="preserve">2XL </t>
  </si>
  <si>
    <t>Total "-2"</t>
  </si>
  <si>
    <t>S + 6</t>
  </si>
  <si>
    <t>M + 6</t>
  </si>
  <si>
    <t>L + 6</t>
  </si>
  <si>
    <t>XL + 6</t>
  </si>
  <si>
    <t>Total "+6"</t>
  </si>
  <si>
    <t>ADIDAS TRAINING MEN- ROSTER BOTTOM</t>
  </si>
  <si>
    <t>ADIDAS TRAINING MEN- ROSTER  BOTTOM</t>
  </si>
  <si>
    <t>AD03017W</t>
  </si>
  <si>
    <t>3XL - 2</t>
  </si>
  <si>
    <t xml:space="preserve">3XL </t>
  </si>
  <si>
    <t>XS - 2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</si>
</sst>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lt;=9999999]###\-####;\(###\)\ ###\-####"/>
    <numFmt numFmtId="165" formatCode="00000"/>
    <numFmt numFmtId="166" formatCode="_(* #,##0_);_(* \(#,##0\);_(* &quot;-&quot;??_);_(@_)"/>
  </numFmts>
  <fonts count="43"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b/>
      <sz val="20"/>
      <color theme="0"/>
      <name val="Calibri"/>
      <family val="2"/>
      <scheme val="minor"/>
    </font>
    <font>
      <b/>
      <sz val="14"/>
      <color rgb="FFFF0000"/>
      <name val="Calibri"/>
      <family val="2"/>
      <scheme val="minor"/>
    </font>
    <font>
      <sz val="10"/>
      <color indexed="8"/>
      <name val="Arial"/>
      <family val="2"/>
    </font>
    <font>
      <sz val="10"/>
      <name val="Arial"/>
      <family val="2"/>
    </font>
    <font>
      <sz val="10"/>
      <color theme="1"/>
      <name val="Arial"/>
      <family val="2"/>
    </font>
    <font>
      <sz val="14"/>
      <color theme="1"/>
      <name val="Calibri"/>
      <family val="2"/>
      <scheme val="minor"/>
    </font>
    <font>
      <b/>
      <sz val="14"/>
      <color theme="1"/>
      <name val="Calibri"/>
      <family val="2"/>
      <scheme val="minor"/>
    </font>
    <font>
      <b/>
      <sz val="11"/>
      <color rgb="FFFF0000"/>
      <name val="Calibri"/>
      <family val="2"/>
      <scheme val="minor"/>
    </font>
    <font>
      <b/>
      <sz val="12"/>
      <color rgb="FFFF0000"/>
      <name val="Calibri"/>
      <family val="2"/>
      <scheme val="minor"/>
    </font>
    <font>
      <b/>
      <sz val="12"/>
      <color theme="1"/>
      <name val="Calibri"/>
      <family val="2"/>
      <scheme val="minor"/>
    </font>
    <font>
      <b/>
      <sz val="11"/>
      <color rgb="FFFF0000"/>
      <name val="Felix Titling"/>
      <family val="5"/>
    </font>
    <font>
      <sz val="12"/>
      <color theme="1"/>
      <name val="Calibri"/>
      <family val="2"/>
      <scheme val="minor"/>
    </font>
    <font>
      <b/>
      <sz val="10"/>
      <color rgb="FFFF0000"/>
      <name val="Calibri"/>
      <family val="2"/>
      <scheme val="minor"/>
    </font>
    <font>
      <b/>
      <sz val="12"/>
      <color theme="3" tint="-0.24994659260841701"/>
      <name val="Felix Titling"/>
      <family val="5"/>
    </font>
    <font>
      <b/>
      <sz val="14"/>
      <color theme="0"/>
      <name val="Calibri"/>
      <family val="2"/>
      <scheme val="minor"/>
    </font>
    <font>
      <sz val="11"/>
      <color theme="0"/>
      <name val="Calibri"/>
      <family val="2"/>
      <scheme val="minor"/>
    </font>
    <font>
      <sz val="30"/>
      <color theme="1"/>
      <name val="Calibri"/>
      <family val="2"/>
      <scheme val="minor"/>
    </font>
    <font>
      <b/>
      <sz val="30"/>
      <color rgb="FFFF0000"/>
      <name val="Calibri"/>
      <family val="2"/>
      <scheme val="minor"/>
    </font>
    <font>
      <b/>
      <sz val="18"/>
      <color theme="0"/>
      <name val="Calibri"/>
      <family val="2"/>
      <scheme val="minor"/>
    </font>
    <font>
      <sz val="16"/>
      <color theme="1"/>
      <name val="Calibri"/>
      <family val="2"/>
      <scheme val="minor"/>
    </font>
    <font>
      <sz val="23"/>
      <name val="Calibri"/>
      <family val="2"/>
      <scheme val="minor"/>
    </font>
    <font>
      <sz val="11"/>
      <name val="Calibri"/>
      <family val="2"/>
      <scheme val="minor"/>
    </font>
    <font>
      <sz val="23"/>
      <color theme="1"/>
      <name val="Calibri"/>
      <family val="2"/>
      <scheme val="minor"/>
    </font>
    <font>
      <b/>
      <sz val="12"/>
      <color theme="0"/>
      <name val="Calibri"/>
      <family val="2"/>
      <scheme val="minor"/>
    </font>
    <font>
      <b/>
      <sz val="12"/>
      <name val="Arial"/>
      <family val="2"/>
    </font>
    <font>
      <sz val="16"/>
      <name val="Calibri"/>
      <family val="2"/>
      <scheme val="minor"/>
    </font>
    <font>
      <sz val="23"/>
      <color theme="0"/>
      <name val="Calibri"/>
      <family val="2"/>
      <scheme val="minor"/>
    </font>
    <font>
      <sz val="11"/>
      <name val="Arial"/>
      <family val="2"/>
    </font>
    <font>
      <sz val="12"/>
      <name val="Calibri"/>
      <family val="2"/>
      <scheme val="minor"/>
    </font>
    <font>
      <b/>
      <sz val="9"/>
      <name val="Calibri"/>
      <family val="2"/>
      <scheme val="minor"/>
    </font>
    <font>
      <b/>
      <sz val="12"/>
      <name val="Calibri"/>
      <family val="2"/>
      <scheme val="minor"/>
    </font>
    <font>
      <sz val="11"/>
      <color theme="1"/>
      <name val="Arial"/>
      <family val="2"/>
    </font>
    <font>
      <b/>
      <sz val="11"/>
      <name val="Arial"/>
      <family val="2"/>
    </font>
    <font>
      <b/>
      <sz val="12"/>
      <color rgb="FFFF0000"/>
      <name val="Arial"/>
      <family val="2"/>
    </font>
    <font>
      <sz val="12"/>
      <name val="Arial"/>
      <family val="2"/>
    </font>
    <font>
      <sz val="12"/>
      <color rgb="FFFF0000"/>
      <name val="Calibri"/>
      <family val="2"/>
      <scheme val="minor"/>
    </font>
    <font>
      <sz val="23"/>
      <name val="Arial"/>
      <family val="2"/>
    </font>
    <font>
      <sz val="24"/>
      <color theme="1"/>
      <name val="Calibri"/>
      <family val="2"/>
      <scheme val="minor"/>
    </font>
    <font>
      <sz val="8"/>
      <name val="Calibri"/>
      <family val="2"/>
      <scheme val="minor"/>
    </font>
  </fonts>
  <fills count="9">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1"/>
        <bgColor indexed="64"/>
      </patternFill>
    </fill>
    <fill>
      <patternFill patternType="solid">
        <fgColor rgb="FFFFFFFF"/>
        <bgColor indexed="64"/>
      </patternFill>
    </fill>
    <fill>
      <patternFill patternType="solid">
        <fgColor indexed="9"/>
        <bgColor indexed="64"/>
      </patternFill>
    </fill>
    <fill>
      <patternFill patternType="solid">
        <fgColor theme="1" tint="4.9989318521683403E-2"/>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rgb="FFC0C0C0"/>
      </left>
      <right style="thin">
        <color rgb="FFC0C0C0"/>
      </right>
      <top style="thin">
        <color rgb="FFC0C0C0"/>
      </top>
      <bottom style="thin">
        <color rgb="FFC0C0C0"/>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1"/>
      </left>
      <right/>
      <top style="thin">
        <color theme="1"/>
      </top>
      <bottom style="thin">
        <color theme="1"/>
      </bottom>
      <diagonal/>
    </border>
    <border>
      <left style="thin">
        <color theme="0"/>
      </left>
      <right/>
      <top style="thin">
        <color theme="1"/>
      </top>
      <bottom style="thin">
        <color theme="1"/>
      </bottom>
      <diagonal/>
    </border>
    <border>
      <left/>
      <right/>
      <top style="thin">
        <color theme="1"/>
      </top>
      <bottom style="thin">
        <color theme="1"/>
      </bottom>
      <diagonal/>
    </border>
    <border>
      <left/>
      <right style="thin">
        <color theme="0"/>
      </right>
      <top style="thin">
        <color theme="1"/>
      </top>
      <bottom style="thin">
        <color theme="1"/>
      </bottom>
      <diagonal/>
    </border>
    <border>
      <left/>
      <right style="thin">
        <color indexed="64"/>
      </right>
      <top/>
      <bottom style="medium">
        <color indexed="64"/>
      </bottom>
      <diagonal/>
    </border>
    <border>
      <left style="thin">
        <color theme="0"/>
      </left>
      <right style="medium">
        <color indexed="64"/>
      </right>
      <top style="medium">
        <color indexed="64"/>
      </top>
      <bottom style="thin">
        <color theme="1"/>
      </bottom>
      <diagonal/>
    </border>
    <border>
      <left style="thin">
        <color theme="0"/>
      </left>
      <right style="thin">
        <color theme="0"/>
      </right>
      <top style="medium">
        <color indexed="64"/>
      </top>
      <bottom style="thin">
        <color theme="1"/>
      </bottom>
      <diagonal/>
    </border>
    <border>
      <left style="medium">
        <color indexed="64"/>
      </left>
      <right style="thin">
        <color theme="0"/>
      </right>
      <top style="medium">
        <color indexed="64"/>
      </top>
      <bottom style="thin">
        <color theme="1"/>
      </bottom>
      <diagonal/>
    </border>
    <border>
      <left style="thin">
        <color indexed="64"/>
      </left>
      <right/>
      <top/>
      <bottom style="medium">
        <color indexed="64"/>
      </bottom>
      <diagonal/>
    </border>
  </borders>
  <cellStyleXfs count="12">
    <xf numFmtId="0" fontId="0" fillId="0" borderId="0"/>
    <xf numFmtId="43" fontId="6" fillId="0" borderId="0" applyFont="0" applyFill="0" applyBorder="0" applyAlignment="0" applyProtection="0"/>
    <xf numFmtId="44" fontId="7" fillId="0" borderId="0" applyFont="0" applyFill="0" applyBorder="0" applyAlignment="0" applyProtection="0"/>
    <xf numFmtId="44" fontId="6" fillId="0" borderId="0" applyFont="0" applyFill="0" applyBorder="0" applyAlignment="0" applyProtection="0"/>
    <xf numFmtId="0" fontId="7" fillId="0" borderId="0"/>
    <xf numFmtId="0" fontId="8" fillId="0" borderId="0"/>
    <xf numFmtId="0" fontId="7" fillId="0" borderId="0"/>
    <xf numFmtId="0" fontId="1" fillId="0" borderId="0"/>
    <xf numFmtId="0" fontId="8" fillId="0" borderId="0"/>
    <xf numFmtId="0" fontId="7" fillId="0" borderId="0"/>
    <xf numFmtId="0" fontId="1" fillId="0" borderId="0"/>
    <xf numFmtId="0" fontId="7" fillId="0" borderId="0"/>
  </cellStyleXfs>
  <cellXfs count="313">
    <xf numFmtId="0" fontId="0" fillId="0" borderId="0" xfId="0"/>
    <xf numFmtId="0" fontId="0" fillId="2" borderId="0" xfId="0" applyFill="1"/>
    <xf numFmtId="0" fontId="3" fillId="2" borderId="0" xfId="0" applyFont="1" applyFill="1"/>
    <xf numFmtId="0" fontId="0" fillId="2" borderId="0" xfId="0" applyFont="1" applyFill="1"/>
    <xf numFmtId="49" fontId="0" fillId="0" borderId="0" xfId="0" applyNumberFormat="1" applyFont="1"/>
    <xf numFmtId="0" fontId="0" fillId="4" borderId="1" xfId="0" applyFill="1" applyBorder="1" applyAlignment="1">
      <alignment horizontal="center" vertical="center"/>
    </xf>
    <xf numFmtId="0" fontId="0" fillId="0" borderId="0" xfId="0"/>
    <xf numFmtId="0" fontId="2" fillId="5" borderId="0" xfId="0" applyFont="1" applyFill="1" applyAlignment="1">
      <alignment horizontal="center"/>
    </xf>
    <xf numFmtId="49" fontId="0" fillId="6" borderId="10" xfId="0" applyNumberFormat="1" applyFill="1" applyBorder="1" applyAlignment="1">
      <alignment horizontal="left"/>
    </xf>
    <xf numFmtId="0" fontId="0" fillId="2" borderId="0" xfId="0" quotePrefix="1" applyFill="1"/>
    <xf numFmtId="0" fontId="0" fillId="2" borderId="0" xfId="0" applyFont="1" applyFill="1" applyBorder="1" applyAlignment="1">
      <alignment vertical="top" wrapText="1"/>
    </xf>
    <xf numFmtId="0" fontId="18" fillId="5" borderId="50" xfId="0" applyFont="1" applyFill="1" applyBorder="1" applyAlignment="1">
      <alignment horizontal="center" vertical="center"/>
    </xf>
    <xf numFmtId="0" fontId="18" fillId="5" borderId="51" xfId="0" applyFont="1" applyFill="1" applyBorder="1" applyAlignment="1">
      <alignment horizontal="center" vertical="center"/>
    </xf>
    <xf numFmtId="0" fontId="18" fillId="5" borderId="1" xfId="0" applyFont="1" applyFill="1" applyBorder="1" applyAlignment="1">
      <alignment horizontal="center" vertical="center"/>
    </xf>
    <xf numFmtId="0" fontId="5" fillId="2" borderId="37" xfId="0" applyFont="1" applyFill="1" applyBorder="1" applyAlignment="1">
      <alignment horizontal="center" vertical="center"/>
    </xf>
    <xf numFmtId="0" fontId="10" fillId="2" borderId="11" xfId="0" applyFont="1" applyFill="1" applyBorder="1" applyAlignment="1">
      <alignment horizontal="center" vertical="center"/>
    </xf>
    <xf numFmtId="0" fontId="10" fillId="2" borderId="1" xfId="0" applyFont="1" applyFill="1" applyBorder="1" applyAlignment="1">
      <alignment horizontal="center" vertical="center"/>
    </xf>
    <xf numFmtId="0" fontId="0" fillId="0" borderId="0" xfId="0" applyFill="1" applyBorder="1"/>
    <xf numFmtId="0" fontId="5" fillId="2" borderId="49" xfId="0" applyFont="1" applyFill="1" applyBorder="1" applyAlignment="1">
      <alignment horizontal="center" vertical="center"/>
    </xf>
    <xf numFmtId="0" fontId="18" fillId="5" borderId="55" xfId="0" applyFont="1" applyFill="1" applyBorder="1" applyAlignment="1">
      <alignment horizontal="center" vertical="center"/>
    </xf>
    <xf numFmtId="0" fontId="18"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3" fillId="2" borderId="1" xfId="0" applyFont="1" applyFill="1" applyBorder="1" applyAlignment="1">
      <alignment horizontal="center" vertical="center"/>
    </xf>
    <xf numFmtId="0" fontId="0" fillId="2" borderId="1" xfId="0" applyFill="1" applyBorder="1" applyAlignment="1">
      <alignment horizontal="center" vertical="center"/>
    </xf>
    <xf numFmtId="0" fontId="3" fillId="0" borderId="0" xfId="0" applyFont="1" applyFill="1" applyBorder="1" applyAlignment="1">
      <alignment horizontal="center" vertical="center"/>
    </xf>
    <xf numFmtId="0" fontId="11" fillId="2" borderId="0" xfId="0" applyFont="1" applyFill="1" applyAlignment="1">
      <alignment vertical="center"/>
    </xf>
    <xf numFmtId="0" fontId="9" fillId="0" borderId="0" xfId="0" applyFont="1" applyAlignment="1">
      <alignment horizontal="left"/>
    </xf>
    <xf numFmtId="49" fontId="0" fillId="0" borderId="1" xfId="0" applyNumberFormat="1" applyBorder="1" applyAlignment="1">
      <alignment horizontal="left"/>
    </xf>
    <xf numFmtId="49" fontId="0" fillId="0" borderId="1" xfId="0" applyNumberFormat="1" applyBorder="1"/>
    <xf numFmtId="0" fontId="3" fillId="0" borderId="0" xfId="0" applyFont="1" applyAlignment="1">
      <alignment vertical="center"/>
    </xf>
    <xf numFmtId="0" fontId="20" fillId="0" borderId="0" xfId="0" applyFont="1" applyAlignment="1">
      <alignment vertical="center"/>
    </xf>
    <xf numFmtId="0" fontId="21" fillId="0" borderId="0" xfId="0" applyFont="1" applyAlignment="1">
      <alignment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left"/>
    </xf>
    <xf numFmtId="0" fontId="3" fillId="0" borderId="0" xfId="0" applyFont="1" applyAlignment="1">
      <alignment vertical="center" wrapText="1"/>
    </xf>
    <xf numFmtId="0" fontId="3" fillId="0" borderId="0" xfId="0" applyFont="1" applyAlignment="1">
      <alignment horizontal="center" vertical="center" wrapText="1"/>
    </xf>
    <xf numFmtId="0" fontId="0" fillId="0" borderId="0" xfId="0" applyAlignment="1">
      <alignment horizontal="center" vertical="center" wrapText="1"/>
    </xf>
    <xf numFmtId="0" fontId="3" fillId="4"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21" xfId="0" applyBorder="1" applyAlignment="1">
      <alignment horizontal="center" vertical="center" wrapText="1"/>
    </xf>
    <xf numFmtId="0" fontId="21" fillId="2" borderId="0" xfId="0" applyFont="1" applyFill="1" applyAlignment="1">
      <alignment vertical="center"/>
    </xf>
    <xf numFmtId="0" fontId="15" fillId="0" borderId="0" xfId="0" applyFont="1"/>
    <xf numFmtId="0" fontId="22" fillId="0" borderId="0" xfId="0" applyFont="1" applyAlignment="1">
      <alignment vertical="center"/>
    </xf>
    <xf numFmtId="0" fontId="2" fillId="0" borderId="0" xfId="0" applyFont="1"/>
    <xf numFmtId="0" fontId="2" fillId="0" borderId="0" xfId="0" applyFont="1" applyAlignment="1">
      <alignment vertical="center"/>
    </xf>
    <xf numFmtId="0" fontId="23" fillId="0" borderId="0" xfId="0" applyFont="1"/>
    <xf numFmtId="0" fontId="22" fillId="0" borderId="0" xfId="0" applyFont="1" applyAlignment="1">
      <alignment horizontal="center" vertical="center"/>
    </xf>
    <xf numFmtId="0" fontId="19" fillId="0" borderId="0" xfId="0" applyFont="1"/>
    <xf numFmtId="0" fontId="24" fillId="0" borderId="0" xfId="0" applyFont="1"/>
    <xf numFmtId="0" fontId="25" fillId="0" borderId="0" xfId="0" applyFont="1"/>
    <xf numFmtId="0" fontId="26" fillId="0" borderId="0" xfId="0" applyFont="1"/>
    <xf numFmtId="0" fontId="27" fillId="8" borderId="0" xfId="0" applyFont="1" applyFill="1" applyAlignment="1">
      <alignment horizontal="center" vertical="center"/>
    </xf>
    <xf numFmtId="0" fontId="28" fillId="3" borderId="1" xfId="5" applyFont="1" applyFill="1" applyBorder="1" applyAlignment="1">
      <alignment horizontal="center" vertical="center" shrinkToFit="1"/>
    </xf>
    <xf numFmtId="0" fontId="30" fillId="0" borderId="0" xfId="0" applyFont="1"/>
    <xf numFmtId="0" fontId="31" fillId="7" borderId="1" xfId="5" applyFont="1" applyFill="1" applyBorder="1" applyAlignment="1">
      <alignment horizontal="center" vertical="center" shrinkToFit="1"/>
    </xf>
    <xf numFmtId="0" fontId="32" fillId="0" borderId="0" xfId="0" applyFont="1" applyAlignment="1">
      <alignment horizontal="center" vertical="center"/>
    </xf>
    <xf numFmtId="0" fontId="32" fillId="0" borderId="0" xfId="0" applyFont="1" applyAlignment="1">
      <alignment horizontal="left" vertical="center"/>
    </xf>
    <xf numFmtId="2" fontId="19" fillId="0" borderId="0" xfId="0" applyNumberFormat="1" applyFont="1"/>
    <xf numFmtId="0" fontId="33" fillId="0" borderId="0" xfId="0" applyFont="1" applyAlignment="1">
      <alignment vertical="center" wrapText="1"/>
    </xf>
    <xf numFmtId="2" fontId="0" fillId="0" borderId="0" xfId="0" applyNumberFormat="1"/>
    <xf numFmtId="0" fontId="32" fillId="0" borderId="34" xfId="0" applyFont="1" applyBorder="1"/>
    <xf numFmtId="0" fontId="32" fillId="0" borderId="0" xfId="0" applyFont="1"/>
    <xf numFmtId="0" fontId="15" fillId="0" borderId="0" xfId="0" applyFont="1" applyAlignment="1">
      <alignment vertical="center"/>
    </xf>
    <xf numFmtId="0" fontId="32" fillId="0" borderId="0" xfId="0" applyFont="1" applyAlignment="1">
      <alignment vertical="top"/>
    </xf>
    <xf numFmtId="0" fontId="27" fillId="8" borderId="1" xfId="0" applyFont="1" applyFill="1" applyBorder="1" applyAlignment="1">
      <alignment horizontal="center"/>
    </xf>
    <xf numFmtId="0" fontId="15" fillId="0" borderId="0" xfId="0" applyFont="1" applyAlignment="1">
      <alignment vertical="top"/>
    </xf>
    <xf numFmtId="0" fontId="36" fillId="7" borderId="1" xfId="5" applyFont="1" applyFill="1" applyBorder="1" applyAlignment="1">
      <alignment vertical="center" shrinkToFit="1"/>
    </xf>
    <xf numFmtId="0" fontId="37" fillId="3" borderId="1" xfId="11" applyFont="1" applyFill="1" applyBorder="1" applyAlignment="1">
      <alignment horizontal="center" vertical="center" shrinkToFit="1"/>
    </xf>
    <xf numFmtId="0" fontId="39" fillId="0" borderId="1" xfId="0" applyFont="1" applyBorder="1" applyAlignment="1">
      <alignment horizontal="center" vertical="center"/>
    </xf>
    <xf numFmtId="0" fontId="40" fillId="7" borderId="0" xfId="5" applyFont="1" applyFill="1" applyAlignment="1">
      <alignment horizontal="center" vertical="center" shrinkToFit="1"/>
    </xf>
    <xf numFmtId="0" fontId="31" fillId="7" borderId="0" xfId="5" applyFont="1" applyFill="1" applyAlignment="1">
      <alignment horizontal="center" vertical="center" shrinkToFit="1"/>
    </xf>
    <xf numFmtId="166" fontId="13" fillId="0" borderId="0" xfId="0" applyNumberFormat="1" applyFont="1"/>
    <xf numFmtId="166" fontId="26" fillId="0" borderId="0" xfId="0" applyNumberFormat="1" applyFont="1"/>
    <xf numFmtId="0" fontId="26" fillId="0" borderId="0" xfId="0" applyFont="1" applyAlignment="1">
      <alignment horizontal="left"/>
    </xf>
    <xf numFmtId="0" fontId="41" fillId="0" borderId="0" xfId="0" applyFont="1"/>
    <xf numFmtId="49" fontId="0" fillId="6" borderId="10" xfId="0" applyNumberFormat="1" applyFill="1" applyBorder="1" applyAlignment="1">
      <alignment horizontal="left" wrapText="1"/>
    </xf>
    <xf numFmtId="0" fontId="29" fillId="0" borderId="0" xfId="0" applyFont="1" applyFill="1"/>
    <xf numFmtId="0" fontId="24" fillId="0" borderId="0" xfId="0" applyFont="1" applyFill="1"/>
    <xf numFmtId="0" fontId="32" fillId="0" borderId="0" xfId="0" applyFont="1" applyFill="1" applyBorder="1" applyAlignment="1">
      <alignment vertical="top"/>
    </xf>
    <xf numFmtId="0" fontId="27" fillId="0" borderId="0" xfId="0" applyFont="1" applyFill="1" applyBorder="1" applyAlignment="1">
      <alignment horizontal="center"/>
    </xf>
    <xf numFmtId="0" fontId="15" fillId="0" borderId="0" xfId="0" applyFont="1" applyFill="1" applyBorder="1" applyAlignment="1">
      <alignment vertical="top"/>
    </xf>
    <xf numFmtId="0" fontId="36" fillId="0" borderId="0" xfId="5" applyFont="1" applyFill="1" applyBorder="1" applyAlignment="1">
      <alignment vertical="center" shrinkToFit="1"/>
    </xf>
    <xf numFmtId="0" fontId="26" fillId="0" borderId="0" xfId="0" applyFont="1" applyFill="1" applyBorder="1"/>
    <xf numFmtId="0" fontId="37" fillId="0" borderId="0" xfId="11" applyFont="1" applyFill="1" applyBorder="1" applyAlignment="1">
      <alignment horizontal="center" vertical="center" shrinkToFit="1"/>
    </xf>
    <xf numFmtId="0" fontId="15" fillId="0" borderId="0" xfId="0" applyFont="1" applyFill="1" applyBorder="1"/>
    <xf numFmtId="0" fontId="39" fillId="0" borderId="0" xfId="0" applyFont="1" applyFill="1" applyBorder="1" applyAlignment="1">
      <alignment horizontal="center" vertical="center"/>
    </xf>
    <xf numFmtId="0" fontId="37" fillId="3" borderId="3" xfId="11" applyFont="1" applyFill="1" applyBorder="1" applyAlignment="1">
      <alignment vertical="center" shrinkToFit="1"/>
    </xf>
    <xf numFmtId="0" fontId="37" fillId="3" borderId="5" xfId="11" applyFont="1" applyFill="1" applyBorder="1" applyAlignment="1">
      <alignment vertical="center" shrinkToFit="1"/>
    </xf>
    <xf numFmtId="0" fontId="34" fillId="0" borderId="34" xfId="0" applyFont="1" applyBorder="1" applyAlignment="1">
      <alignment vertical="center" wrapText="1"/>
    </xf>
    <xf numFmtId="0" fontId="34" fillId="0" borderId="0" xfId="0" applyFont="1" applyAlignment="1">
      <alignment vertical="center" wrapText="1"/>
    </xf>
    <xf numFmtId="0" fontId="32" fillId="0" borderId="0" xfId="0" applyFont="1" applyAlignment="1">
      <alignment vertical="center" wrapText="1"/>
    </xf>
    <xf numFmtId="0" fontId="0" fillId="0" borderId="0" xfId="0" applyAlignment="1"/>
    <xf numFmtId="0" fontId="34" fillId="0" borderId="0" xfId="0" applyFont="1" applyBorder="1" applyAlignment="1">
      <alignment vertical="center" wrapText="1"/>
    </xf>
    <xf numFmtId="0" fontId="32" fillId="0" borderId="0" xfId="0" applyFont="1" applyBorder="1"/>
    <xf numFmtId="0" fontId="26" fillId="0" borderId="0" xfId="0" applyFont="1" applyBorder="1"/>
    <xf numFmtId="0" fontId="31" fillId="7" borderId="0" xfId="5" applyFont="1" applyFill="1" applyBorder="1" applyAlignment="1">
      <alignment vertical="center" shrinkToFit="1"/>
    </xf>
    <xf numFmtId="0" fontId="31" fillId="7" borderId="0" xfId="5" applyFont="1" applyFill="1" applyBorder="1" applyAlignment="1">
      <alignment horizontal="center" vertical="center" shrinkToFit="1"/>
    </xf>
    <xf numFmtId="0" fontId="22" fillId="0" borderId="0" xfId="0" applyFont="1" applyFill="1" applyBorder="1" applyAlignment="1">
      <alignment vertical="center"/>
    </xf>
    <xf numFmtId="0" fontId="27" fillId="0" borderId="0" xfId="0" applyFont="1" applyFill="1" applyBorder="1" applyAlignment="1">
      <alignment horizontal="center" vertical="center"/>
    </xf>
    <xf numFmtId="0" fontId="27" fillId="0" borderId="0" xfId="0" applyFont="1" applyFill="1" applyBorder="1" applyAlignment="1">
      <alignment vertical="center"/>
    </xf>
    <xf numFmtId="0" fontId="28" fillId="0" borderId="0" xfId="5" applyFont="1" applyFill="1" applyBorder="1" applyAlignment="1">
      <alignment vertical="center" shrinkToFit="1"/>
    </xf>
    <xf numFmtId="0" fontId="28" fillId="0" borderId="0" xfId="5" applyFont="1" applyFill="1" applyBorder="1" applyAlignment="1">
      <alignment horizontal="center" vertical="center" shrinkToFit="1"/>
    </xf>
    <xf numFmtId="0" fontId="0" fillId="0" borderId="0" xfId="0" applyFill="1" applyBorder="1" applyAlignment="1">
      <alignment vertical="center"/>
    </xf>
    <xf numFmtId="0" fontId="0" fillId="0" borderId="0" xfId="0" applyFill="1" applyBorder="1" applyAlignment="1">
      <alignment horizontal="center" vertical="center"/>
    </xf>
    <xf numFmtId="0" fontId="31" fillId="0" borderId="0" xfId="5" applyFont="1" applyFill="1" applyBorder="1" applyAlignment="1">
      <alignment vertical="center" shrinkToFit="1"/>
    </xf>
    <xf numFmtId="0" fontId="31" fillId="0" borderId="0" xfId="5" applyFont="1" applyFill="1" applyBorder="1" applyAlignment="1">
      <alignment horizontal="center" vertical="center" shrinkToFit="1"/>
    </xf>
    <xf numFmtId="0" fontId="37" fillId="0" borderId="0" xfId="11" applyFont="1" applyFill="1" applyBorder="1" applyAlignment="1">
      <alignment vertical="center" shrinkToFit="1"/>
    </xf>
    <xf numFmtId="0" fontId="38" fillId="0" borderId="0" xfId="11" applyFont="1" applyFill="1" applyBorder="1" applyAlignment="1">
      <alignment vertical="center" shrinkToFit="1"/>
    </xf>
    <xf numFmtId="0" fontId="28" fillId="0" borderId="0" xfId="11" applyFont="1" applyFill="1" applyBorder="1" applyAlignment="1">
      <alignment vertical="center" shrinkToFit="1"/>
    </xf>
    <xf numFmtId="0" fontId="38" fillId="0" borderId="0" xfId="11" applyFont="1" applyFill="1" applyBorder="1" applyAlignment="1">
      <alignment vertical="center" wrapText="1" shrinkToFit="1"/>
    </xf>
    <xf numFmtId="0" fontId="39" fillId="0" borderId="0" xfId="0" applyFont="1" applyFill="1" applyBorder="1" applyAlignment="1">
      <alignment vertical="center"/>
    </xf>
    <xf numFmtId="0" fontId="31" fillId="0" borderId="0" xfId="11" applyFont="1" applyFill="1" applyBorder="1" applyAlignment="1">
      <alignment vertical="center" wrapText="1" shrinkToFit="1"/>
    </xf>
    <xf numFmtId="166" fontId="13" fillId="0" borderId="0" xfId="0" applyNumberFormat="1" applyFont="1" applyFill="1" applyBorder="1"/>
    <xf numFmtId="0" fontId="16" fillId="0" borderId="0" xfId="0" applyFont="1" applyFill="1" applyBorder="1" applyAlignment="1">
      <alignment vertical="center" textRotation="255" wrapText="1"/>
    </xf>
    <xf numFmtId="0" fontId="26" fillId="0" borderId="0" xfId="0" applyFont="1" applyFill="1" applyBorder="1" applyAlignment="1">
      <alignment horizontal="left"/>
    </xf>
    <xf numFmtId="0" fontId="36" fillId="7" borderId="0" xfId="5" applyFont="1" applyFill="1" applyBorder="1" applyAlignment="1">
      <alignment vertical="center" shrinkToFit="1"/>
    </xf>
    <xf numFmtId="0" fontId="0" fillId="0" borderId="0" xfId="0" applyAlignment="1">
      <alignment wrapText="1"/>
    </xf>
    <xf numFmtId="0" fontId="37" fillId="0" borderId="0" xfId="11" applyFont="1" applyFill="1" applyBorder="1" applyAlignment="1">
      <alignment horizontal="center" vertical="center" shrinkToFit="1"/>
    </xf>
    <xf numFmtId="0" fontId="27" fillId="0" borderId="0" xfId="0" applyFont="1" applyFill="1" applyBorder="1" applyAlignment="1">
      <alignment horizontal="center" vertical="center"/>
    </xf>
    <xf numFmtId="0" fontId="28" fillId="3" borderId="1" xfId="5" applyFont="1" applyFill="1" applyBorder="1" applyAlignment="1">
      <alignment horizontal="center" vertical="center" shrinkToFit="1"/>
    </xf>
    <xf numFmtId="0" fontId="31" fillId="7" borderId="0" xfId="5" applyFont="1" applyFill="1" applyBorder="1" applyAlignment="1">
      <alignment horizontal="center" vertical="center" shrinkToFit="1"/>
    </xf>
    <xf numFmtId="0" fontId="31" fillId="7" borderId="1" xfId="5" applyFont="1" applyFill="1" applyBorder="1" applyAlignment="1">
      <alignment horizontal="center" vertical="center" shrinkToFit="1"/>
    </xf>
    <xf numFmtId="0" fontId="3" fillId="0" borderId="0" xfId="0" applyFont="1" applyFill="1" applyBorder="1" applyAlignment="1">
      <alignment horizontal="center" vertical="center"/>
    </xf>
    <xf numFmtId="0" fontId="18" fillId="5" borderId="0" xfId="0" applyFont="1" applyFill="1" applyAlignment="1">
      <alignment horizontal="center"/>
    </xf>
    <xf numFmtId="0" fontId="3" fillId="3" borderId="28" xfId="0" applyFont="1" applyFill="1" applyBorder="1" applyAlignment="1">
      <alignment horizontal="center" vertical="center"/>
    </xf>
    <xf numFmtId="0" fontId="3" fillId="3" borderId="26" xfId="0" applyFont="1" applyFill="1" applyBorder="1" applyAlignment="1">
      <alignment horizontal="center" vertical="center"/>
    </xf>
    <xf numFmtId="0" fontId="11" fillId="2" borderId="28"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27" xfId="0" applyFont="1" applyFill="1" applyBorder="1" applyAlignment="1">
      <alignment horizontal="center" vertical="center"/>
    </xf>
    <xf numFmtId="0" fontId="3" fillId="3" borderId="17" xfId="0" applyFont="1" applyFill="1" applyBorder="1" applyAlignment="1">
      <alignment horizontal="center" vertical="center"/>
    </xf>
    <xf numFmtId="0" fontId="3" fillId="3" borderId="4" xfId="0" applyFont="1" applyFill="1" applyBorder="1" applyAlignment="1">
      <alignment horizontal="center" vertical="center"/>
    </xf>
    <xf numFmtId="0" fontId="11" fillId="2" borderId="17" xfId="0" applyFont="1" applyFill="1" applyBorder="1" applyAlignment="1">
      <alignment horizontal="center" vertical="center"/>
    </xf>
    <xf numFmtId="0" fontId="11" fillId="2" borderId="4" xfId="0" applyFont="1" applyFill="1" applyBorder="1" applyAlignment="1">
      <alignment horizontal="center" vertical="center"/>
    </xf>
    <xf numFmtId="0" fontId="11" fillId="2" borderId="25" xfId="0" applyFont="1" applyFill="1" applyBorder="1" applyAlignment="1">
      <alignment horizontal="center" vertical="center"/>
    </xf>
    <xf numFmtId="0" fontId="0" fillId="2" borderId="17" xfId="0" applyFill="1" applyBorder="1" applyAlignment="1">
      <alignment horizontal="center" vertical="center"/>
    </xf>
    <xf numFmtId="0" fontId="0" fillId="2" borderId="4" xfId="0" applyFill="1" applyBorder="1" applyAlignment="1">
      <alignment horizontal="center" vertical="center"/>
    </xf>
    <xf numFmtId="0" fontId="0" fillId="2" borderId="25" xfId="0" applyFill="1" applyBorder="1" applyAlignment="1">
      <alignment horizontal="center" vertical="center"/>
    </xf>
    <xf numFmtId="0" fontId="3" fillId="3" borderId="38" xfId="0" applyFont="1" applyFill="1" applyBorder="1" applyAlignment="1">
      <alignment horizontal="center" vertical="center"/>
    </xf>
    <xf numFmtId="0" fontId="0" fillId="0" borderId="39"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3" fillId="3" borderId="22" xfId="0" applyFont="1" applyFill="1" applyBorder="1" applyAlignment="1">
      <alignment horizontal="center" vertical="center"/>
    </xf>
    <xf numFmtId="0" fontId="3" fillId="3" borderId="16" xfId="0" applyFont="1" applyFill="1" applyBorder="1" applyAlignment="1">
      <alignment horizontal="center" vertical="center"/>
    </xf>
    <xf numFmtId="0" fontId="3" fillId="3" borderId="18" xfId="0" applyFont="1" applyFill="1" applyBorder="1" applyAlignment="1">
      <alignment horizontal="center" vertical="center"/>
    </xf>
    <xf numFmtId="0" fontId="3" fillId="3" borderId="13" xfId="0" applyFont="1" applyFill="1" applyBorder="1" applyAlignment="1">
      <alignment horizontal="center" vertical="center"/>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23" xfId="0" applyBorder="1" applyAlignment="1">
      <alignment horizontal="center" vertical="center" wrapText="1"/>
    </xf>
    <xf numFmtId="0" fontId="0" fillId="0" borderId="12" xfId="0" applyBorder="1" applyAlignment="1">
      <alignment horizontal="center" vertical="center" wrapText="1"/>
    </xf>
    <xf numFmtId="0" fontId="0" fillId="0" borderId="11" xfId="0" applyBorder="1" applyAlignment="1">
      <alignment horizontal="center" vertical="center" wrapText="1"/>
    </xf>
    <xf numFmtId="0" fontId="0" fillId="0" borderId="24" xfId="0" applyBorder="1" applyAlignment="1">
      <alignment horizontal="center" vertical="center" wrapText="1"/>
    </xf>
    <xf numFmtId="0" fontId="3" fillId="3" borderId="19" xfId="0" applyFont="1" applyFill="1" applyBorder="1" applyAlignment="1">
      <alignment horizontal="center" vertical="center"/>
    </xf>
    <xf numFmtId="0" fontId="3" fillId="3" borderId="20" xfId="0" applyFont="1" applyFill="1" applyBorder="1" applyAlignment="1">
      <alignment horizontal="center" vertical="center"/>
    </xf>
    <xf numFmtId="0" fontId="0" fillId="2" borderId="22" xfId="0" applyFill="1" applyBorder="1" applyAlignment="1">
      <alignment horizontal="center" vertical="top" wrapText="1"/>
    </xf>
    <xf numFmtId="0" fontId="0" fillId="2" borderId="15" xfId="0" applyFill="1" applyBorder="1" applyAlignment="1">
      <alignment horizontal="center" vertical="top" wrapText="1"/>
    </xf>
    <xf numFmtId="0" fontId="0" fillId="2" borderId="23" xfId="0" applyFill="1" applyBorder="1" applyAlignment="1">
      <alignment horizontal="center" vertical="top" wrapText="1"/>
    </xf>
    <xf numFmtId="0" fontId="0" fillId="2" borderId="36" xfId="0" applyFill="1" applyBorder="1" applyAlignment="1">
      <alignment horizontal="center" vertical="top" wrapText="1"/>
    </xf>
    <xf numFmtId="0" fontId="0" fillId="2" borderId="0" xfId="0" applyFill="1" applyAlignment="1">
      <alignment horizontal="center" vertical="top" wrapText="1"/>
    </xf>
    <xf numFmtId="0" fontId="0" fillId="2" borderId="40" xfId="0" applyFill="1" applyBorder="1" applyAlignment="1">
      <alignment horizontal="center" vertical="top" wrapText="1"/>
    </xf>
    <xf numFmtId="0" fontId="0" fillId="2" borderId="47" xfId="0" applyFill="1" applyBorder="1" applyAlignment="1">
      <alignment horizontal="center" vertical="top" wrapText="1"/>
    </xf>
    <xf numFmtId="0" fontId="0" fillId="2" borderId="48" xfId="0" applyFill="1" applyBorder="1" applyAlignment="1">
      <alignment horizontal="center" vertical="top" wrapText="1"/>
    </xf>
    <xf numFmtId="0" fontId="0" fillId="2" borderId="49" xfId="0" applyFill="1" applyBorder="1" applyAlignment="1">
      <alignment horizontal="center" vertical="top" wrapText="1"/>
    </xf>
    <xf numFmtId="0" fontId="3" fillId="4" borderId="3"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25" xfId="0" applyFont="1" applyFill="1" applyBorder="1" applyAlignment="1">
      <alignment horizontal="center" vertical="center" wrapText="1"/>
    </xf>
    <xf numFmtId="0" fontId="0" fillId="0" borderId="3" xfId="0" applyBorder="1" applyAlignment="1">
      <alignment horizontal="center" vertical="center"/>
    </xf>
    <xf numFmtId="0" fontId="0" fillId="0" borderId="5" xfId="0" applyBorder="1" applyAlignment="1">
      <alignment horizontal="center" vertical="center"/>
    </xf>
    <xf numFmtId="165" fontId="0" fillId="0" borderId="3" xfId="0" applyNumberFormat="1" applyBorder="1" applyAlignment="1">
      <alignment horizontal="center" vertical="center" wrapText="1"/>
    </xf>
    <xf numFmtId="165" fontId="0" fillId="0" borderId="25" xfId="0" applyNumberFormat="1" applyBorder="1" applyAlignment="1">
      <alignment horizontal="center" vertical="center" wrapText="1"/>
    </xf>
    <xf numFmtId="0" fontId="0" fillId="0" borderId="29" xfId="0" applyBorder="1" applyAlignment="1">
      <alignment horizontal="center" vertical="center"/>
    </xf>
    <xf numFmtId="0" fontId="0" fillId="0" borderId="31" xfId="0" applyBorder="1" applyAlignment="1">
      <alignment horizontal="center" vertical="center"/>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3" fillId="3" borderId="5" xfId="0" applyFont="1" applyFill="1" applyBorder="1" applyAlignment="1">
      <alignment horizontal="center" vertical="center"/>
    </xf>
    <xf numFmtId="0" fontId="0" fillId="0" borderId="4" xfId="0" applyBorder="1" applyAlignment="1">
      <alignment horizontal="center" vertical="center"/>
    </xf>
    <xf numFmtId="0" fontId="0" fillId="0" borderId="25" xfId="0" applyBorder="1" applyAlignment="1">
      <alignment horizontal="center" vertical="center"/>
    </xf>
    <xf numFmtId="0" fontId="3" fillId="3" borderId="36" xfId="0" applyFont="1" applyFill="1" applyBorder="1" applyAlignment="1">
      <alignment horizontal="center" vertical="center"/>
    </xf>
    <xf numFmtId="0" fontId="3" fillId="3" borderId="35" xfId="0" applyFont="1" applyFill="1" applyBorder="1" applyAlignment="1">
      <alignment horizontal="center" vertical="center"/>
    </xf>
    <xf numFmtId="0" fontId="3" fillId="3" borderId="47" xfId="0" applyFont="1" applyFill="1" applyBorder="1" applyAlignment="1">
      <alignment horizontal="center" vertical="center"/>
    </xf>
    <xf numFmtId="0" fontId="3" fillId="3" borderId="54" xfId="0" applyFont="1" applyFill="1" applyBorder="1" applyAlignment="1">
      <alignment horizontal="center" vertical="center"/>
    </xf>
    <xf numFmtId="0" fontId="0" fillId="4" borderId="3" xfId="0" applyFill="1" applyBorder="1" applyAlignment="1">
      <alignment horizontal="center" vertical="center"/>
    </xf>
    <xf numFmtId="0" fontId="0" fillId="4" borderId="5" xfId="0" applyFill="1" applyBorder="1" applyAlignment="1">
      <alignment horizontal="center" vertical="center"/>
    </xf>
    <xf numFmtId="0" fontId="31" fillId="7" borderId="3" xfId="5" applyFont="1" applyFill="1" applyBorder="1" applyAlignment="1">
      <alignment horizontal="center" vertical="center" shrinkToFit="1"/>
    </xf>
    <xf numFmtId="0" fontId="31" fillId="7" borderId="5" xfId="5" applyFont="1" applyFill="1" applyBorder="1" applyAlignment="1">
      <alignment horizontal="center" vertical="center" shrinkToFit="1"/>
    </xf>
    <xf numFmtId="0" fontId="3" fillId="3" borderId="31" xfId="0" applyFont="1" applyFill="1" applyBorder="1" applyAlignment="1">
      <alignment horizontal="center" vertical="center"/>
    </xf>
    <xf numFmtId="164" fontId="0" fillId="0" borderId="29" xfId="0" applyNumberFormat="1" applyBorder="1" applyAlignment="1">
      <alignment horizontal="center" vertical="center"/>
    </xf>
    <xf numFmtId="164" fontId="0" fillId="0" borderId="20" xfId="0" applyNumberFormat="1" applyBorder="1" applyAlignment="1">
      <alignment horizontal="center" vertical="center"/>
    </xf>
    <xf numFmtId="164" fontId="0" fillId="0" borderId="30" xfId="0" applyNumberFormat="1" applyBorder="1" applyAlignment="1">
      <alignment horizontal="center" vertical="center"/>
    </xf>
    <xf numFmtId="0" fontId="0" fillId="0" borderId="58" xfId="0"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22" fillId="5" borderId="0" xfId="0" applyFont="1" applyFill="1" applyAlignment="1">
      <alignment horizontal="center" vertical="center"/>
    </xf>
    <xf numFmtId="0" fontId="27" fillId="8" borderId="11" xfId="0" applyFont="1" applyFill="1" applyBorder="1" applyAlignment="1">
      <alignment horizontal="center" vertical="center"/>
    </xf>
    <xf numFmtId="0" fontId="28" fillId="3" borderId="1" xfId="5" applyFont="1" applyFill="1" applyBorder="1" applyAlignment="1">
      <alignment horizontal="center" vertical="center" shrinkToFit="1"/>
    </xf>
    <xf numFmtId="0" fontId="34" fillId="0" borderId="34" xfId="0" applyFont="1" applyBorder="1" applyAlignment="1">
      <alignment horizontal="center" vertical="center" wrapText="1"/>
    </xf>
    <xf numFmtId="0" fontId="34" fillId="0" borderId="0" xfId="0" applyFont="1" applyAlignment="1">
      <alignment horizontal="center" vertical="center" wrapText="1"/>
    </xf>
    <xf numFmtId="0" fontId="32" fillId="0" borderId="0" xfId="0" applyFont="1" applyAlignment="1">
      <alignment horizontal="left" vertical="center" wrapText="1"/>
    </xf>
    <xf numFmtId="0" fontId="15" fillId="0" borderId="34" xfId="0" applyFont="1" applyBorder="1" applyAlignment="1">
      <alignment horizontal="left" vertical="center"/>
    </xf>
    <xf numFmtId="0" fontId="15" fillId="0" borderId="0" xfId="0" applyFont="1" applyAlignment="1">
      <alignment horizontal="left" vertical="center"/>
    </xf>
    <xf numFmtId="0" fontId="18" fillId="0" borderId="0" xfId="0" applyFont="1" applyFill="1" applyBorder="1" applyAlignment="1">
      <alignment horizontal="center" vertical="center"/>
    </xf>
    <xf numFmtId="0" fontId="27" fillId="0" borderId="0" xfId="0" applyFont="1" applyFill="1" applyBorder="1" applyAlignment="1">
      <alignment horizontal="center" vertical="center"/>
    </xf>
    <xf numFmtId="0" fontId="35" fillId="0" borderId="0" xfId="0" applyFont="1" applyFill="1" applyBorder="1" applyAlignment="1">
      <alignment horizontal="center" vertical="center"/>
    </xf>
    <xf numFmtId="0" fontId="38" fillId="2" borderId="3" xfId="11" applyFont="1" applyFill="1" applyBorder="1" applyAlignment="1">
      <alignment horizontal="center" vertical="center" shrinkToFit="1"/>
    </xf>
    <xf numFmtId="0" fontId="38" fillId="2" borderId="5" xfId="11" applyFont="1" applyFill="1" applyBorder="1" applyAlignment="1">
      <alignment horizontal="center" vertical="center" shrinkToFit="1"/>
    </xf>
    <xf numFmtId="0" fontId="28" fillId="3" borderId="3" xfId="11" applyFont="1" applyFill="1" applyBorder="1" applyAlignment="1">
      <alignment horizontal="center" vertical="center" shrinkToFit="1"/>
    </xf>
    <xf numFmtId="0" fontId="28" fillId="3" borderId="5" xfId="11" applyFont="1" applyFill="1" applyBorder="1" applyAlignment="1">
      <alignment horizontal="center" vertical="center" shrinkToFit="1"/>
    </xf>
    <xf numFmtId="0" fontId="37" fillId="0" borderId="0" xfId="11" applyFont="1" applyFill="1" applyBorder="1" applyAlignment="1">
      <alignment horizontal="center" vertical="center" shrinkToFit="1"/>
    </xf>
    <xf numFmtId="0" fontId="38" fillId="0" borderId="0" xfId="11" applyFont="1" applyFill="1" applyBorder="1" applyAlignment="1">
      <alignment horizontal="center" vertical="center" shrinkToFit="1"/>
    </xf>
    <xf numFmtId="0" fontId="28" fillId="0" borderId="0" xfId="11" applyFont="1" applyFill="1" applyBorder="1" applyAlignment="1">
      <alignment horizontal="center" vertical="center" shrinkToFit="1"/>
    </xf>
    <xf numFmtId="0" fontId="39" fillId="0" borderId="2" xfId="0" applyFont="1" applyBorder="1" applyAlignment="1">
      <alignment horizontal="center" vertical="center"/>
    </xf>
    <xf numFmtId="0" fontId="39" fillId="0" borderId="37" xfId="0" applyFont="1" applyBorder="1" applyAlignment="1">
      <alignment horizontal="center" vertical="center"/>
    </xf>
    <xf numFmtId="0" fontId="37" fillId="3" borderId="3" xfId="11" applyFont="1" applyFill="1" applyBorder="1" applyAlignment="1">
      <alignment horizontal="center" vertical="center" shrinkToFit="1"/>
    </xf>
    <xf numFmtId="0" fontId="37" fillId="3" borderId="5" xfId="11" applyFont="1" applyFill="1" applyBorder="1" applyAlignment="1">
      <alignment horizontal="center" vertical="center" shrinkToFit="1"/>
    </xf>
    <xf numFmtId="0" fontId="38" fillId="2" borderId="14" xfId="11" applyFont="1" applyFill="1" applyBorder="1" applyAlignment="1">
      <alignment horizontal="center" vertical="center" wrapText="1" shrinkToFit="1"/>
    </xf>
    <xf numFmtId="0" fontId="38" fillId="2" borderId="16" xfId="11" applyFont="1" applyFill="1" applyBorder="1" applyAlignment="1">
      <alignment horizontal="center" vertical="center" wrapText="1" shrinkToFit="1"/>
    </xf>
    <xf numFmtId="0" fontId="38" fillId="2" borderId="12" xfId="11" applyFont="1" applyFill="1" applyBorder="1" applyAlignment="1">
      <alignment horizontal="center" vertical="center" wrapText="1" shrinkToFit="1"/>
    </xf>
    <xf numFmtId="0" fontId="38" fillId="2" borderId="13" xfId="11" applyFont="1" applyFill="1" applyBorder="1" applyAlignment="1">
      <alignment horizontal="center" vertical="center" wrapText="1" shrinkToFit="1"/>
    </xf>
    <xf numFmtId="0" fontId="31" fillId="2" borderId="14" xfId="11" applyFont="1" applyFill="1" applyBorder="1" applyAlignment="1">
      <alignment horizontal="center" vertical="center" wrapText="1" shrinkToFit="1"/>
    </xf>
    <xf numFmtId="0" fontId="31" fillId="2" borderId="16" xfId="11" applyFont="1" applyFill="1" applyBorder="1" applyAlignment="1">
      <alignment horizontal="center" vertical="center" wrapText="1" shrinkToFit="1"/>
    </xf>
    <xf numFmtId="0" fontId="31" fillId="2" borderId="12" xfId="11" applyFont="1" applyFill="1" applyBorder="1" applyAlignment="1">
      <alignment horizontal="center" vertical="center" wrapText="1" shrinkToFit="1"/>
    </xf>
    <xf numFmtId="0" fontId="31" fillId="2" borderId="13" xfId="11" applyFont="1" applyFill="1" applyBorder="1" applyAlignment="1">
      <alignment horizontal="center" vertical="center" wrapText="1" shrinkToFit="1"/>
    </xf>
    <xf numFmtId="0" fontId="16" fillId="2" borderId="1" xfId="0" applyFont="1" applyFill="1" applyBorder="1" applyAlignment="1">
      <alignment horizontal="center" vertical="center" textRotation="255" wrapText="1"/>
    </xf>
    <xf numFmtId="0" fontId="3" fillId="3" borderId="25" xfId="0" applyFont="1" applyFill="1" applyBorder="1" applyAlignment="1">
      <alignment horizontal="center" vertical="center"/>
    </xf>
    <xf numFmtId="0" fontId="3" fillId="3" borderId="30" xfId="0" applyFont="1" applyFill="1" applyBorder="1" applyAlignment="1">
      <alignment horizontal="center" vertical="center"/>
    </xf>
    <xf numFmtId="0" fontId="18" fillId="5" borderId="11" xfId="0" applyFont="1" applyFill="1" applyBorder="1" applyAlignment="1">
      <alignment horizontal="center" vertical="center"/>
    </xf>
    <xf numFmtId="0" fontId="27" fillId="8" borderId="3" xfId="0" applyFont="1" applyFill="1" applyBorder="1" applyAlignment="1">
      <alignment horizontal="center" vertical="center"/>
    </xf>
    <xf numFmtId="0" fontId="27" fillId="8" borderId="5" xfId="0" applyFont="1" applyFill="1" applyBorder="1" applyAlignment="1">
      <alignment horizontal="center" vertical="center"/>
    </xf>
    <xf numFmtId="0" fontId="0" fillId="2" borderId="0" xfId="0" applyFill="1" applyBorder="1" applyAlignment="1">
      <alignment horizontal="center" vertical="top" wrapText="1"/>
    </xf>
    <xf numFmtId="0" fontId="31" fillId="7" borderId="0" xfId="5" applyFont="1" applyFill="1" applyBorder="1" applyAlignment="1">
      <alignment horizontal="center" vertical="center" shrinkToFit="1"/>
    </xf>
    <xf numFmtId="0" fontId="31" fillId="7" borderId="1" xfId="5" applyFont="1" applyFill="1" applyBorder="1" applyAlignment="1">
      <alignment horizontal="center" vertical="center" shrinkToFit="1"/>
    </xf>
    <xf numFmtId="0" fontId="0" fillId="2" borderId="39"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4" fillId="5" borderId="0" xfId="0" applyFont="1" applyFill="1" applyAlignment="1">
      <alignment horizontal="center" vertical="center"/>
    </xf>
    <xf numFmtId="0" fontId="12" fillId="2" borderId="6" xfId="0" applyFont="1" applyFill="1" applyBorder="1" applyAlignment="1">
      <alignment horizontal="center" vertical="center"/>
    </xf>
    <xf numFmtId="0" fontId="12" fillId="2" borderId="7" xfId="0" applyFont="1" applyFill="1" applyBorder="1" applyAlignment="1">
      <alignment horizontal="center" vertical="center"/>
    </xf>
    <xf numFmtId="0" fontId="12" fillId="2" borderId="8" xfId="0" applyFont="1" applyFill="1" applyBorder="1" applyAlignment="1">
      <alignment horizontal="center" vertical="center"/>
    </xf>
    <xf numFmtId="0" fontId="14" fillId="2" borderId="6" xfId="0" applyFont="1" applyFill="1" applyBorder="1" applyAlignment="1">
      <alignment horizontal="center" vertical="center"/>
    </xf>
    <xf numFmtId="0" fontId="14" fillId="2" borderId="7" xfId="0" applyFont="1" applyFill="1" applyBorder="1" applyAlignment="1">
      <alignment horizontal="center" vertical="center"/>
    </xf>
    <xf numFmtId="0" fontId="14" fillId="2" borderId="8"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34"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4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24" xfId="0" applyFont="1" applyFill="1" applyBorder="1" applyAlignment="1">
      <alignment horizontal="center" vertical="center"/>
    </xf>
    <xf numFmtId="0" fontId="3" fillId="2" borderId="1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0" fillId="2" borderId="3" xfId="0" applyNumberFormat="1" applyFont="1" applyFill="1" applyBorder="1" applyAlignment="1">
      <alignment horizontal="center" vertical="center"/>
    </xf>
    <xf numFmtId="0" fontId="0" fillId="2" borderId="25" xfId="0" applyNumberFormat="1" applyFont="1" applyFill="1" applyBorder="1" applyAlignment="1">
      <alignment horizontal="center" vertical="center"/>
    </xf>
    <xf numFmtId="0" fontId="3" fillId="4" borderId="17"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3" xfId="0" applyFont="1" applyFill="1" applyBorder="1" applyAlignment="1">
      <alignment horizontal="center" vertical="center"/>
    </xf>
    <xf numFmtId="0" fontId="3" fillId="4" borderId="25"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3" xfId="0" applyFont="1" applyFill="1" applyBorder="1" applyAlignment="1">
      <alignment horizontal="center" vertical="center"/>
    </xf>
    <xf numFmtId="0" fontId="0" fillId="2" borderId="3" xfId="0" applyNumberFormat="1" applyFont="1" applyFill="1" applyBorder="1" applyAlignment="1">
      <alignment horizontal="center"/>
    </xf>
    <xf numFmtId="0" fontId="0" fillId="2" borderId="25" xfId="0" applyNumberFormat="1" applyFont="1" applyFill="1" applyBorder="1" applyAlignment="1">
      <alignment horizontal="center"/>
    </xf>
    <xf numFmtId="0" fontId="3" fillId="2" borderId="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30" xfId="0" applyFont="1" applyFill="1" applyBorder="1" applyAlignment="1">
      <alignment horizontal="center" vertical="center"/>
    </xf>
    <xf numFmtId="0" fontId="3" fillId="3" borderId="19" xfId="0" applyFont="1" applyFill="1" applyBorder="1" applyAlignment="1">
      <alignment horizontal="center" vertical="center" wrapText="1"/>
    </xf>
    <xf numFmtId="0" fontId="3" fillId="3" borderId="31" xfId="0" applyFont="1" applyFill="1" applyBorder="1" applyAlignment="1">
      <alignment horizontal="center" vertical="center" wrapText="1"/>
    </xf>
    <xf numFmtId="0" fontId="17" fillId="0" borderId="0" xfId="0" applyFont="1" applyFill="1" applyBorder="1" applyAlignment="1">
      <alignment horizontal="center"/>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17" fillId="2" borderId="32" xfId="0" applyFont="1" applyFill="1" applyBorder="1" applyAlignment="1">
      <alignment horizontal="center"/>
    </xf>
    <xf numFmtId="0" fontId="17" fillId="2" borderId="41" xfId="0" applyFont="1" applyFill="1" applyBorder="1" applyAlignment="1">
      <alignment horizontal="center"/>
    </xf>
    <xf numFmtId="0" fontId="17" fillId="2" borderId="42" xfId="0" applyFont="1" applyFill="1" applyBorder="1" applyAlignment="1">
      <alignment horizontal="center"/>
    </xf>
    <xf numFmtId="0" fontId="17" fillId="2" borderId="33" xfId="0" applyFont="1" applyFill="1" applyBorder="1" applyAlignment="1">
      <alignment horizontal="center"/>
    </xf>
    <xf numFmtId="0" fontId="17" fillId="2" borderId="43" xfId="0" applyFont="1" applyFill="1" applyBorder="1" applyAlignment="1">
      <alignment horizontal="center"/>
    </xf>
    <xf numFmtId="0" fontId="17" fillId="2" borderId="44" xfId="0" applyFont="1" applyFill="1" applyBorder="1" applyAlignment="1">
      <alignment horizontal="center"/>
    </xf>
    <xf numFmtId="0" fontId="0" fillId="2" borderId="45" xfId="0" applyFont="1" applyFill="1" applyBorder="1" applyAlignment="1">
      <alignment horizontal="center" vertical="top" wrapText="1"/>
    </xf>
    <xf numFmtId="0" fontId="0" fillId="2" borderId="9" xfId="0" applyFont="1" applyFill="1" applyBorder="1" applyAlignment="1">
      <alignment horizontal="center" vertical="top" wrapText="1"/>
    </xf>
    <xf numFmtId="0" fontId="0" fillId="2" borderId="46" xfId="0" applyFont="1" applyFill="1" applyBorder="1" applyAlignment="1">
      <alignment horizontal="center" vertical="top" wrapText="1"/>
    </xf>
    <xf numFmtId="0" fontId="0" fillId="2" borderId="36" xfId="0" applyFont="1" applyFill="1" applyBorder="1" applyAlignment="1">
      <alignment horizontal="center" vertical="top" wrapText="1"/>
    </xf>
    <xf numFmtId="0" fontId="0" fillId="2" borderId="0" xfId="0" applyFont="1" applyFill="1" applyBorder="1" applyAlignment="1">
      <alignment horizontal="center" vertical="top" wrapText="1"/>
    </xf>
    <xf numFmtId="0" fontId="0" fillId="2" borderId="40" xfId="0" applyFont="1" applyFill="1" applyBorder="1" applyAlignment="1">
      <alignment horizontal="center" vertical="top" wrapText="1"/>
    </xf>
    <xf numFmtId="0" fontId="0" fillId="2" borderId="47" xfId="0" applyFont="1" applyFill="1" applyBorder="1" applyAlignment="1">
      <alignment horizontal="center" vertical="top" wrapText="1"/>
    </xf>
    <xf numFmtId="0" fontId="0" fillId="2" borderId="48" xfId="0" applyFont="1" applyFill="1" applyBorder="1" applyAlignment="1">
      <alignment horizontal="center" vertical="top" wrapText="1"/>
    </xf>
    <xf numFmtId="0" fontId="0" fillId="2" borderId="49" xfId="0" applyFont="1" applyFill="1" applyBorder="1" applyAlignment="1">
      <alignment horizontal="center" vertical="top" wrapText="1"/>
    </xf>
    <xf numFmtId="0" fontId="18" fillId="5" borderId="51" xfId="0" applyFont="1" applyFill="1" applyBorder="1" applyAlignment="1">
      <alignment horizontal="center" vertical="center"/>
    </xf>
    <xf numFmtId="0" fontId="18" fillId="5" borderId="52" xfId="0" applyFont="1" applyFill="1" applyBorder="1" applyAlignment="1">
      <alignment horizontal="center" vertical="center"/>
    </xf>
    <xf numFmtId="0" fontId="18" fillId="5" borderId="53" xfId="0" applyFont="1" applyFill="1" applyBorder="1" applyAlignment="1">
      <alignment horizontal="center" vertical="center"/>
    </xf>
    <xf numFmtId="0" fontId="10" fillId="4" borderId="12" xfId="0" applyNumberFormat="1" applyFont="1" applyFill="1" applyBorder="1" applyAlignment="1">
      <alignment horizontal="center" vertical="center"/>
    </xf>
    <xf numFmtId="0" fontId="10" fillId="4" borderId="11" xfId="0" applyNumberFormat="1" applyFont="1" applyFill="1" applyBorder="1" applyAlignment="1">
      <alignment horizontal="center" vertical="center"/>
    </xf>
    <xf numFmtId="0" fontId="10" fillId="4" borderId="13" xfId="0" applyNumberFormat="1" applyFont="1" applyFill="1" applyBorder="1" applyAlignment="1">
      <alignment horizontal="center" vertical="center"/>
    </xf>
    <xf numFmtId="0" fontId="0" fillId="0" borderId="0" xfId="0" applyFont="1" applyFill="1" applyBorder="1" applyAlignment="1">
      <alignment horizontal="center" vertical="top" wrapText="1"/>
    </xf>
    <xf numFmtId="49" fontId="10" fillId="0" borderId="0" xfId="0" applyNumberFormat="1" applyFont="1" applyFill="1" applyBorder="1" applyAlignment="1">
      <alignment horizontal="center" vertical="center"/>
    </xf>
    <xf numFmtId="0" fontId="5" fillId="0" borderId="0" xfId="0" applyFont="1" applyFill="1" applyBorder="1" applyAlignment="1">
      <alignment horizontal="center" vertical="center"/>
    </xf>
    <xf numFmtId="0" fontId="18" fillId="5" borderId="57" xfId="0" applyFont="1" applyFill="1" applyBorder="1" applyAlignment="1">
      <alignment horizontal="center" vertical="center"/>
    </xf>
    <xf numFmtId="0" fontId="18" fillId="5" borderId="56" xfId="0" applyFont="1" applyFill="1" applyBorder="1" applyAlignment="1">
      <alignment horizontal="center" vertical="center"/>
    </xf>
    <xf numFmtId="49" fontId="10" fillId="4" borderId="47" xfId="0" applyNumberFormat="1" applyFont="1" applyFill="1" applyBorder="1" applyAlignment="1">
      <alignment horizontal="center" vertical="center"/>
    </xf>
    <xf numFmtId="49" fontId="10" fillId="4" borderId="48" xfId="0" applyNumberFormat="1" applyFont="1" applyFill="1" applyBorder="1" applyAlignment="1">
      <alignment horizontal="center" vertical="center"/>
    </xf>
    <xf numFmtId="49" fontId="10" fillId="4" borderId="54" xfId="0" applyNumberFormat="1" applyFont="1" applyFill="1" applyBorder="1" applyAlignment="1">
      <alignment horizontal="center" vertical="center"/>
    </xf>
    <xf numFmtId="0" fontId="15" fillId="0" borderId="0" xfId="0" applyFont="1" applyAlignment="1"/>
    <xf numFmtId="0" fontId="18" fillId="5" borderId="1" xfId="0" applyFont="1" applyFill="1" applyBorder="1" applyAlignment="1">
      <alignment horizontal="center" vertical="center"/>
    </xf>
    <xf numFmtId="0" fontId="27" fillId="8" borderId="1" xfId="0" applyFont="1" applyFill="1" applyBorder="1" applyAlignment="1">
      <alignment horizontal="center" vertical="center"/>
    </xf>
    <xf numFmtId="0" fontId="15" fillId="0" borderId="34" xfId="0" applyFont="1" applyBorder="1" applyAlignment="1">
      <alignment horizontal="center" vertical="center"/>
    </xf>
    <xf numFmtId="0" fontId="15" fillId="0" borderId="0" xfId="0" applyFont="1" applyBorder="1" applyAlignment="1">
      <alignment horizontal="center" vertical="center"/>
    </xf>
  </cellXfs>
  <cellStyles count="12">
    <cellStyle name="Comma 2" xfId="1" xr:uid="{00000000-0005-0000-0000-000000000000}"/>
    <cellStyle name="Currency 2" xfId="2" xr:uid="{00000000-0005-0000-0000-000001000000}"/>
    <cellStyle name="Currency 3" xfId="3" xr:uid="{00000000-0005-0000-0000-000002000000}"/>
    <cellStyle name="Normal" xfId="0" builtinId="0"/>
    <cellStyle name="Normal 2" xfId="4" xr:uid="{00000000-0005-0000-0000-000004000000}"/>
    <cellStyle name="Normal 3" xfId="5" xr:uid="{00000000-0005-0000-0000-000005000000}"/>
    <cellStyle name="Normal 3 2" xfId="6" xr:uid="{00000000-0005-0000-0000-000006000000}"/>
    <cellStyle name="Normal 3 3" xfId="7" xr:uid="{00000000-0005-0000-0000-000007000000}"/>
    <cellStyle name="Normal 4" xfId="8" xr:uid="{00000000-0005-0000-0000-000008000000}"/>
    <cellStyle name="Normal 5" xfId="9" xr:uid="{00000000-0005-0000-0000-000009000000}"/>
    <cellStyle name="Normal 5 2" xfId="10" xr:uid="{00000000-0005-0000-0000-00000A000000}"/>
    <cellStyle name="Normal_Helmets Pricing FY2002 2" xfId="11" xr:uid="{D9F4CC97-850D-417C-BF0D-4EF1B9816C6A}"/>
  </cellStyles>
  <dxfs count="183">
    <dxf>
      <font>
        <color theme="0"/>
      </font>
    </dxf>
    <dxf>
      <font>
        <color theme="0"/>
      </font>
      <fill>
        <patternFill>
          <bgColor theme="0"/>
        </patternFill>
      </fill>
      <border>
        <left/>
        <right/>
        <top/>
        <bottom/>
        <vertical/>
        <horizontal/>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bgColor theme="1"/>
        </patternFill>
      </fill>
    </dxf>
    <dxf>
      <font>
        <color auto="1"/>
      </font>
      <fill>
        <patternFill patternType="none">
          <bgColor auto="1"/>
        </patternFill>
      </fill>
      <border>
        <left style="thin">
          <color auto="1"/>
        </left>
        <right style="thin">
          <color auto="1"/>
        </right>
        <top style="thin">
          <color auto="1"/>
        </top>
        <bottom style="thin">
          <color auto="1"/>
        </bottom>
        <vertical/>
        <horizontal/>
      </border>
    </dxf>
    <dxf>
      <border>
        <left style="thin">
          <color auto="1"/>
        </left>
        <vertical/>
        <horizontal/>
      </border>
    </dxf>
    <dxf>
      <border>
        <bottom style="thin">
          <color auto="1"/>
        </bottom>
        <vertical/>
        <horizontal/>
      </border>
    </dxf>
    <dxf>
      <font>
        <color theme="0"/>
      </font>
      <fill>
        <patternFill>
          <bgColor theme="0"/>
        </patternFill>
      </fill>
      <border>
        <left/>
        <right/>
        <top/>
        <bottom/>
        <vertical/>
        <horizontal/>
      </border>
    </dxf>
    <dxf>
      <border>
        <right style="thin">
          <color auto="1"/>
        </right>
        <vertical/>
        <horizontal/>
      </border>
    </dxf>
    <dxf>
      <font>
        <color theme="0"/>
      </font>
      <fill>
        <patternFill>
          <bgColor theme="0"/>
        </patternFill>
      </fill>
      <border>
        <left/>
        <right/>
        <top/>
        <bottom/>
        <vertical/>
        <horizontal/>
      </border>
    </dxf>
    <dxf>
      <font>
        <color theme="0"/>
      </font>
    </dxf>
    <dxf>
      <font>
        <color theme="0"/>
      </font>
      <fill>
        <patternFill>
          <bgColor theme="0"/>
        </patternFill>
      </fill>
      <border>
        <left/>
        <right/>
        <top/>
        <bottom/>
        <vertical/>
        <horizontal/>
      </border>
    </dxf>
    <dxf>
      <font>
        <color theme="0"/>
      </font>
      <fill>
        <patternFill patternType="none">
          <bgColor auto="1"/>
        </patternFill>
      </fill>
      <border>
        <left/>
        <right/>
        <top/>
        <bottom/>
        <vertical/>
        <horizontal/>
      </border>
    </dxf>
    <dxf>
      <border>
        <left style="thin">
          <color auto="1"/>
        </left>
        <right style="thin">
          <color auto="1"/>
        </right>
        <top style="thin">
          <color auto="1"/>
        </top>
        <bottom style="thin">
          <color auto="1"/>
        </bottom>
        <vertical/>
        <horizontal/>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theme="0"/>
      </font>
      <fill>
        <patternFill patternType="none">
          <bgColor auto="1"/>
        </patternFill>
      </fill>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dxf>
    <dxf>
      <font>
        <color theme="0"/>
      </font>
      <fill>
        <patternFill>
          <bgColor theme="0"/>
        </patternFill>
      </fill>
      <border>
        <left/>
        <right/>
        <top/>
        <bottom/>
        <vertical/>
        <horizontal/>
      </border>
    </dxf>
    <dxf>
      <font>
        <color theme="0"/>
      </font>
    </dxf>
    <dxf>
      <font>
        <color theme="0"/>
      </font>
      <fill>
        <patternFill>
          <bgColor theme="0"/>
        </patternFill>
      </fill>
      <border>
        <left/>
        <right/>
        <top/>
        <bottom/>
        <vertical/>
        <horizontal/>
      </border>
    </dxf>
    <dxf>
      <font>
        <color theme="0"/>
      </font>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border>
        <left style="thin">
          <color auto="1"/>
        </left>
        <right style="thin">
          <color auto="1"/>
        </right>
        <top style="thin">
          <color auto="1"/>
        </top>
        <bottom style="thin">
          <color auto="1"/>
        </bottom>
        <vertical/>
        <horizontal/>
      </border>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theme="0"/>
      </font>
      <fill>
        <patternFill patternType="none">
          <bgColor auto="1"/>
        </patternFill>
      </fill>
    </dxf>
    <dxf>
      <font>
        <color rgb="FFFF0D19"/>
      </font>
    </dxf>
    <dxf>
      <font>
        <color rgb="FF9C0006"/>
      </font>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s>
  <tableStyles count="0" defaultTableStyle="TableStyleMedium2" defaultPivotStyle="PivotStyleLight16"/>
  <colors>
    <mruColors>
      <color rgb="FF1E1E1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hyperlink" Target="#'MEN ACCESSORIES'!A1"/><Relationship Id="rId13" Type="http://schemas.openxmlformats.org/officeDocument/2006/relationships/hyperlink" Target="#'YOUTH BOTTOMS (2)'!A1"/><Relationship Id="rId3" Type="http://schemas.openxmlformats.org/officeDocument/2006/relationships/hyperlink" Target="#'MENS TOPS AND BOTTOMS'!A1"/><Relationship Id="rId7" Type="http://schemas.openxmlformats.org/officeDocument/2006/relationships/image" Target="../media/image1.png"/><Relationship Id="rId12" Type="http://schemas.openxmlformats.org/officeDocument/2006/relationships/hyperlink" Target="#'YOUTH TOPS AND BOTTOMS'!A1"/><Relationship Id="rId2" Type="http://schemas.openxmlformats.org/officeDocument/2006/relationships/hyperlink" Target="#'COMPRESSION SHORT'!A1"/><Relationship Id="rId1" Type="http://schemas.openxmlformats.org/officeDocument/2006/relationships/hyperlink" Target="#'MENS TOPS'!A1"/><Relationship Id="rId6" Type="http://schemas.openxmlformats.org/officeDocument/2006/relationships/hyperlink" Target="#'WOMENS TOPS AND BOTTOMS'!A1"/><Relationship Id="rId11" Type="http://schemas.openxmlformats.org/officeDocument/2006/relationships/hyperlink" Target="#'YOUTH TOPS'!A1"/><Relationship Id="rId5" Type="http://schemas.openxmlformats.org/officeDocument/2006/relationships/hyperlink" Target="#'MENS TOPS AND BOTTOMS (2)'!A1"/><Relationship Id="rId10" Type="http://schemas.openxmlformats.org/officeDocument/2006/relationships/hyperlink" Target="#'YOUTH ACCESSORIES'!A1"/><Relationship Id="rId4" Type="http://schemas.openxmlformats.org/officeDocument/2006/relationships/hyperlink" Target="#'WOMENS TOPS'!A1"/><Relationship Id="rId9" Type="http://schemas.openxmlformats.org/officeDocument/2006/relationships/hyperlink" Target="#'WOMEN ACCESSORIES'!A1"/><Relationship Id="rId14" Type="http://schemas.openxmlformats.org/officeDocument/2006/relationships/hyperlink" Target="#'WOMENS BOTTOM (2)'!A1"/></Relationships>
</file>

<file path=xl/drawings/_rels/drawing2.xml.rels><?xml version="1.0" encoding="UTF-8" standalone="yes"?>
<Relationships xmlns="http://schemas.openxmlformats.org/package/2006/relationships"><Relationship Id="rId8" Type="http://schemas.openxmlformats.org/officeDocument/2006/relationships/hyperlink" Target="#'MEN ACCESSORIES'!A1"/><Relationship Id="rId3" Type="http://schemas.openxmlformats.org/officeDocument/2006/relationships/hyperlink" Target="#'COMPRESSION SHORT'!A1"/><Relationship Id="rId7" Type="http://schemas.openxmlformats.org/officeDocument/2006/relationships/hyperlink" Target="#'WOMENS TOPS AND BOTTOMS'!A1"/><Relationship Id="rId2" Type="http://schemas.openxmlformats.org/officeDocument/2006/relationships/image" Target="../media/image2.png"/><Relationship Id="rId1" Type="http://schemas.openxmlformats.org/officeDocument/2006/relationships/hyperlink" Target="#INDEX!A1"/><Relationship Id="rId6" Type="http://schemas.openxmlformats.org/officeDocument/2006/relationships/hyperlink" Target="#'MENS TOPS AND BOTTOMS (2)'!A1"/><Relationship Id="rId5" Type="http://schemas.openxmlformats.org/officeDocument/2006/relationships/hyperlink" Target="#'WOMENS TOPS'!A1"/><Relationship Id="rId10" Type="http://schemas.openxmlformats.org/officeDocument/2006/relationships/hyperlink" Target="#'YOUTH ACCESSORIES'!A1"/><Relationship Id="rId4" Type="http://schemas.openxmlformats.org/officeDocument/2006/relationships/hyperlink" Target="#'MENS TOPS AND BOTTOMS'!A1"/><Relationship Id="rId9" Type="http://schemas.openxmlformats.org/officeDocument/2006/relationships/hyperlink" Target="#'WOMEN ACCESSORIES'!A1"/></Relationships>
</file>

<file path=xl/drawings/_rels/drawing3.xml.rels><?xml version="1.0" encoding="UTF-8" standalone="yes"?>
<Relationships xmlns="http://schemas.openxmlformats.org/package/2006/relationships"><Relationship Id="rId8" Type="http://schemas.openxmlformats.org/officeDocument/2006/relationships/hyperlink" Target="#'MEN ACCESSORIES'!A1"/><Relationship Id="rId3" Type="http://schemas.openxmlformats.org/officeDocument/2006/relationships/hyperlink" Target="#'MENS TOPS'!A1"/><Relationship Id="rId7" Type="http://schemas.openxmlformats.org/officeDocument/2006/relationships/hyperlink" Target="#'WOMENS TOPS AND BOTTOM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 TOPS AND BOTTOMS (2)'!A1"/><Relationship Id="rId5" Type="http://schemas.openxmlformats.org/officeDocument/2006/relationships/hyperlink" Target="#'WOMENS TOPS'!A1"/><Relationship Id="rId10" Type="http://schemas.openxmlformats.org/officeDocument/2006/relationships/hyperlink" Target="#'YOUTH ACCESSORIES'!A1"/><Relationship Id="rId4" Type="http://schemas.openxmlformats.org/officeDocument/2006/relationships/hyperlink" Target="#'COMPRESSION SHORT'!A1"/><Relationship Id="rId9" Type="http://schemas.openxmlformats.org/officeDocument/2006/relationships/hyperlink" Target="#'WOMEN ACCESSORIES'!A1"/></Relationships>
</file>

<file path=xl/drawings/_rels/drawing4.xml.rels><?xml version="1.0" encoding="UTF-8" standalone="yes"?>
<Relationships xmlns="http://schemas.openxmlformats.org/package/2006/relationships"><Relationship Id="rId8" Type="http://schemas.openxmlformats.org/officeDocument/2006/relationships/hyperlink" Target="#'MEN ACCESSORIES'!A1"/><Relationship Id="rId3" Type="http://schemas.openxmlformats.org/officeDocument/2006/relationships/hyperlink" Target="#'MENS TOPS'!A1"/><Relationship Id="rId7" Type="http://schemas.openxmlformats.org/officeDocument/2006/relationships/hyperlink" Target="#'WOMENS TOPS AND BOTTOM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WOMENS TOPS'!A1"/><Relationship Id="rId5" Type="http://schemas.openxmlformats.org/officeDocument/2006/relationships/hyperlink" Target="#'MENS TOPS AND BOTTOMS'!A1"/><Relationship Id="rId10" Type="http://schemas.openxmlformats.org/officeDocument/2006/relationships/hyperlink" Target="#'YOUTH ACCESSORIES'!A1"/><Relationship Id="rId4" Type="http://schemas.openxmlformats.org/officeDocument/2006/relationships/hyperlink" Target="#'COMPRESSION SHORT'!A1"/><Relationship Id="rId9" Type="http://schemas.openxmlformats.org/officeDocument/2006/relationships/hyperlink" Target="#'WOMEN ACCESSORIES'!A1"/></Relationships>
</file>

<file path=xl/drawings/_rels/drawing5.xml.rels><?xml version="1.0" encoding="UTF-8" standalone="yes"?>
<Relationships xmlns="http://schemas.openxmlformats.org/package/2006/relationships"><Relationship Id="rId8" Type="http://schemas.openxmlformats.org/officeDocument/2006/relationships/hyperlink" Target="#'MEN ACCESSORIES'!A1"/><Relationship Id="rId3" Type="http://schemas.openxmlformats.org/officeDocument/2006/relationships/hyperlink" Target="#'MENS TOPS'!A1"/><Relationship Id="rId7" Type="http://schemas.openxmlformats.org/officeDocument/2006/relationships/hyperlink" Target="#'WOMENS TOPS AND BOTTOM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 TOPS AND BOTTOMS (2)'!A1"/><Relationship Id="rId5" Type="http://schemas.openxmlformats.org/officeDocument/2006/relationships/hyperlink" Target="#'WOMENS TOPS'!A1"/><Relationship Id="rId10" Type="http://schemas.openxmlformats.org/officeDocument/2006/relationships/hyperlink" Target="#'YOUTH ACCESSORIES'!A1"/><Relationship Id="rId4" Type="http://schemas.openxmlformats.org/officeDocument/2006/relationships/hyperlink" Target="#'MENS TOPS AND BOTTOMS'!A1"/><Relationship Id="rId9" Type="http://schemas.openxmlformats.org/officeDocument/2006/relationships/hyperlink" Target="#'WOMEN ACCESSORIES'!A1"/></Relationships>
</file>

<file path=xl/drawings/_rels/drawing6.xml.rels><?xml version="1.0" encoding="UTF-8" standalone="yes"?>
<Relationships xmlns="http://schemas.openxmlformats.org/package/2006/relationships"><Relationship Id="rId8" Type="http://schemas.openxmlformats.org/officeDocument/2006/relationships/hyperlink" Target="#'MEN ACCESSORIES'!A1"/><Relationship Id="rId3" Type="http://schemas.openxmlformats.org/officeDocument/2006/relationships/hyperlink" Target="#'MENS TOPS'!A1"/><Relationship Id="rId7" Type="http://schemas.openxmlformats.org/officeDocument/2006/relationships/hyperlink" Target="#'WOMENS TOPS AND BOTTOM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 TOPS AND BOTTOMS (2)'!A1"/><Relationship Id="rId5" Type="http://schemas.openxmlformats.org/officeDocument/2006/relationships/hyperlink" Target="#'MENS TOPS AND BOTTOMS'!A1"/><Relationship Id="rId10" Type="http://schemas.openxmlformats.org/officeDocument/2006/relationships/hyperlink" Target="#'YOUTH ACCESSORIES'!A1"/><Relationship Id="rId4" Type="http://schemas.openxmlformats.org/officeDocument/2006/relationships/hyperlink" Target="#'COMPRESSION SHORT'!A1"/><Relationship Id="rId9" Type="http://schemas.openxmlformats.org/officeDocument/2006/relationships/hyperlink" Target="#'WOMEN ACCESSORIES'!A1"/></Relationships>
</file>

<file path=xl/drawings/_rels/drawing7.xml.rels><?xml version="1.0" encoding="UTF-8" standalone="yes"?>
<Relationships xmlns="http://schemas.openxmlformats.org/package/2006/relationships"><Relationship Id="rId8" Type="http://schemas.openxmlformats.org/officeDocument/2006/relationships/hyperlink" Target="#'MEN ACCESSORIES'!A1"/><Relationship Id="rId3" Type="http://schemas.openxmlformats.org/officeDocument/2006/relationships/hyperlink" Target="#'MENS TOPS'!A1"/><Relationship Id="rId7" Type="http://schemas.openxmlformats.org/officeDocument/2006/relationships/hyperlink" Target="#'MENS TOPS AND BOTTOMS (2)'!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WOMENS TOPS'!A1"/><Relationship Id="rId5" Type="http://schemas.openxmlformats.org/officeDocument/2006/relationships/hyperlink" Target="#'MENS TOPS AND BOTTOMS'!A1"/><Relationship Id="rId10" Type="http://schemas.openxmlformats.org/officeDocument/2006/relationships/hyperlink" Target="#'YOUTH ACCESSORIES'!A1"/><Relationship Id="rId4" Type="http://schemas.openxmlformats.org/officeDocument/2006/relationships/hyperlink" Target="#'COMPRESSION SHORT'!A1"/><Relationship Id="rId9" Type="http://schemas.openxmlformats.org/officeDocument/2006/relationships/hyperlink" Target="#'WOMEN ACCESSORIES'!A1"/></Relationships>
</file>

<file path=xl/drawings/_rels/drawing8.xml.rels><?xml version="1.0" encoding="UTF-8" standalone="yes"?>
<Relationships xmlns="http://schemas.openxmlformats.org/package/2006/relationships"><Relationship Id="rId8" Type="http://schemas.openxmlformats.org/officeDocument/2006/relationships/hyperlink" Target="#'MEN ACCESSORIES'!A1"/><Relationship Id="rId3" Type="http://schemas.openxmlformats.org/officeDocument/2006/relationships/hyperlink" Target="#'MENS TOPS'!A1"/><Relationship Id="rId7" Type="http://schemas.openxmlformats.org/officeDocument/2006/relationships/hyperlink" Target="#'WOMENS TOPS AND BOTTOM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 TOPS AND BOTTOMS (2)'!A1"/><Relationship Id="rId5" Type="http://schemas.openxmlformats.org/officeDocument/2006/relationships/hyperlink" Target="#'WOMENS TOPS'!A1"/><Relationship Id="rId10" Type="http://schemas.openxmlformats.org/officeDocument/2006/relationships/hyperlink" Target="#'YOUTH ACCESSORIES'!A1"/><Relationship Id="rId4" Type="http://schemas.openxmlformats.org/officeDocument/2006/relationships/hyperlink" Target="#'MENS TOPS AND BOTTOMS'!A1"/><Relationship Id="rId9" Type="http://schemas.openxmlformats.org/officeDocument/2006/relationships/hyperlink" Target="#'WOMEN ACCESSORIES'!A1"/></Relationships>
</file>

<file path=xl/drawings/_rels/drawing9.xml.rels><?xml version="1.0" encoding="UTF-8" standalone="yes"?>
<Relationships xmlns="http://schemas.openxmlformats.org/package/2006/relationships"><Relationship Id="rId8" Type="http://schemas.openxmlformats.org/officeDocument/2006/relationships/hyperlink" Target="#'MEN ACCESSORIES'!A1"/><Relationship Id="rId3" Type="http://schemas.openxmlformats.org/officeDocument/2006/relationships/hyperlink" Target="#'COMPRESSION SHORT'!A1"/><Relationship Id="rId7" Type="http://schemas.openxmlformats.org/officeDocument/2006/relationships/hyperlink" Target="#'WOMENS TOPS AND BOTTOMS'!A1"/><Relationship Id="rId2" Type="http://schemas.openxmlformats.org/officeDocument/2006/relationships/image" Target="../media/image2.png"/><Relationship Id="rId1" Type="http://schemas.openxmlformats.org/officeDocument/2006/relationships/hyperlink" Target="#INDEX!A1"/><Relationship Id="rId6" Type="http://schemas.openxmlformats.org/officeDocument/2006/relationships/hyperlink" Target="#'MENS TOPS AND BOTTOMS (2)'!A1"/><Relationship Id="rId5" Type="http://schemas.openxmlformats.org/officeDocument/2006/relationships/hyperlink" Target="#'WOMENS TOPS'!A1"/><Relationship Id="rId10" Type="http://schemas.openxmlformats.org/officeDocument/2006/relationships/hyperlink" Target="#'YOUTH ACCESSORIES'!A1"/><Relationship Id="rId4" Type="http://schemas.openxmlformats.org/officeDocument/2006/relationships/hyperlink" Target="#'MENS TOPS AND BOTTOMS'!A1"/><Relationship Id="rId9" Type="http://schemas.openxmlformats.org/officeDocument/2006/relationships/hyperlink" Target="#'WOMEN ACCESSORIES'!A1"/></Relationships>
</file>

<file path=xl/drawings/_rels/drawing10.xml.rels><?xml version="1.0" encoding="UTF-8" standalone="yes"?>
<Relationships xmlns="http://schemas.openxmlformats.org/package/2006/relationships"><Relationship Id="rId8" Type="http://schemas.openxmlformats.org/officeDocument/2006/relationships/hyperlink" Target="#'MEN ACCESSORIES'!A1"/><Relationship Id="rId3" Type="http://schemas.openxmlformats.org/officeDocument/2006/relationships/hyperlink" Target="#'MENS TOPS'!A1"/><Relationship Id="rId7" Type="http://schemas.openxmlformats.org/officeDocument/2006/relationships/hyperlink" Target="#'WOMENS TOPS AND BOTTOM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 TOPS AND BOTTOMS (2)'!A1"/><Relationship Id="rId5" Type="http://schemas.openxmlformats.org/officeDocument/2006/relationships/hyperlink" Target="#'WOMENS TOPS'!A1"/><Relationship Id="rId10" Type="http://schemas.openxmlformats.org/officeDocument/2006/relationships/hyperlink" Target="#'YOUTH ACCESSORIES'!A1"/><Relationship Id="rId4" Type="http://schemas.openxmlformats.org/officeDocument/2006/relationships/hyperlink" Target="#'COMPRESSION SHORT'!A1"/><Relationship Id="rId9" Type="http://schemas.openxmlformats.org/officeDocument/2006/relationships/hyperlink" Target="#'WOMEN ACCESSORIES'!A1"/></Relationships>
</file>

<file path=xl/drawings/_rels/drawing11.xml.rels><?xml version="1.0" encoding="UTF-8" standalone="yes"?>
<Relationships xmlns="http://schemas.openxmlformats.org/package/2006/relationships"><Relationship Id="rId8" Type="http://schemas.openxmlformats.org/officeDocument/2006/relationships/hyperlink" Target="#'MEN ACCESSORIES'!A1"/><Relationship Id="rId3" Type="http://schemas.openxmlformats.org/officeDocument/2006/relationships/hyperlink" Target="#'MENS TOPS'!A1"/><Relationship Id="rId7" Type="http://schemas.openxmlformats.org/officeDocument/2006/relationships/hyperlink" Target="#'WOMENS TOPS AND BOTTOM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 TOPS AND BOTTOMS (2)'!A1"/><Relationship Id="rId5" Type="http://schemas.openxmlformats.org/officeDocument/2006/relationships/hyperlink" Target="#'WOMENS TOPS'!A1"/><Relationship Id="rId10" Type="http://schemas.openxmlformats.org/officeDocument/2006/relationships/hyperlink" Target="#'YOUTH ACCESSORIES'!A1"/><Relationship Id="rId4" Type="http://schemas.openxmlformats.org/officeDocument/2006/relationships/hyperlink" Target="#'MENS TOPS AND BOTTOMS'!A1"/><Relationship Id="rId9" Type="http://schemas.openxmlformats.org/officeDocument/2006/relationships/hyperlink" Target="#'WOMEN ACCESSORIES'!A1"/></Relationships>
</file>

<file path=xl/drawings/_rels/drawing12.xml.rels><?xml version="1.0" encoding="UTF-8" standalone="yes"?>
<Relationships xmlns="http://schemas.openxmlformats.org/package/2006/relationships"><Relationship Id="rId8" Type="http://schemas.openxmlformats.org/officeDocument/2006/relationships/hyperlink" Target="#'WOMENS TOPS AND BOTTOMS'!A1"/><Relationship Id="rId3" Type="http://schemas.openxmlformats.org/officeDocument/2006/relationships/hyperlink" Target="#'MENS TOPS'!A1"/><Relationship Id="rId7" Type="http://schemas.openxmlformats.org/officeDocument/2006/relationships/hyperlink" Target="#'MENS TOPS AND BOTTOMS (2)'!A1"/><Relationship Id="rId2" Type="http://schemas.openxmlformats.org/officeDocument/2006/relationships/hyperlink" Target="#INDEX!A1"/><Relationship Id="rId1" Type="http://schemas.openxmlformats.org/officeDocument/2006/relationships/image" Target="../media/image3.png"/><Relationship Id="rId6" Type="http://schemas.openxmlformats.org/officeDocument/2006/relationships/hyperlink" Target="#'WOMENS TOPS'!A1"/><Relationship Id="rId5" Type="http://schemas.openxmlformats.org/officeDocument/2006/relationships/hyperlink" Target="#'MENS TOPS AND BOTTOMS'!A1"/><Relationship Id="rId10" Type="http://schemas.openxmlformats.org/officeDocument/2006/relationships/hyperlink" Target="#'YOUTH ACCESSORIES'!A1"/><Relationship Id="rId4" Type="http://schemas.openxmlformats.org/officeDocument/2006/relationships/hyperlink" Target="#'COMPRESSION SHORT'!A1"/><Relationship Id="rId9" Type="http://schemas.openxmlformats.org/officeDocument/2006/relationships/hyperlink" Target="#'WOMEN ACCESSORIES'!A1"/></Relationships>
</file>

<file path=xl/drawings/_rels/drawing13.xml.rels><?xml version="1.0" encoding="UTF-8" standalone="yes"?>
<Relationships xmlns="http://schemas.openxmlformats.org/package/2006/relationships"><Relationship Id="rId8" Type="http://schemas.openxmlformats.org/officeDocument/2006/relationships/hyperlink" Target="#'WOMENS TOPS AND BOTTOMS'!A1"/><Relationship Id="rId3" Type="http://schemas.openxmlformats.org/officeDocument/2006/relationships/hyperlink" Target="#'MENS TOPS'!A1"/><Relationship Id="rId7" Type="http://schemas.openxmlformats.org/officeDocument/2006/relationships/hyperlink" Target="#'MENS TOPS AND BOTTOMS (2)'!A1"/><Relationship Id="rId2" Type="http://schemas.openxmlformats.org/officeDocument/2006/relationships/hyperlink" Target="#INDEX!A1"/><Relationship Id="rId1" Type="http://schemas.openxmlformats.org/officeDocument/2006/relationships/image" Target="../media/image3.png"/><Relationship Id="rId6" Type="http://schemas.openxmlformats.org/officeDocument/2006/relationships/hyperlink" Target="#'WOMENS TOPS'!A1"/><Relationship Id="rId5" Type="http://schemas.openxmlformats.org/officeDocument/2006/relationships/hyperlink" Target="#'MENS TOPS AND BOTTOMS'!A1"/><Relationship Id="rId10" Type="http://schemas.openxmlformats.org/officeDocument/2006/relationships/hyperlink" Target="#'YOUTH ACCESSORIES'!A1"/><Relationship Id="rId4" Type="http://schemas.openxmlformats.org/officeDocument/2006/relationships/hyperlink" Target="#'COMPRESSION SHORT'!A1"/><Relationship Id="rId9" Type="http://schemas.openxmlformats.org/officeDocument/2006/relationships/hyperlink" Target="#'MEN ACCESSORIES'!A1"/></Relationships>
</file>

<file path=xl/drawings/_rels/drawing14.xml.rels><?xml version="1.0" encoding="UTF-8" standalone="yes"?>
<Relationships xmlns="http://schemas.openxmlformats.org/package/2006/relationships"><Relationship Id="rId8" Type="http://schemas.openxmlformats.org/officeDocument/2006/relationships/hyperlink" Target="#'WOMENS TOPS AND BOTTOMS'!A1"/><Relationship Id="rId3" Type="http://schemas.openxmlformats.org/officeDocument/2006/relationships/hyperlink" Target="#'MENS TOPS'!A1"/><Relationship Id="rId7" Type="http://schemas.openxmlformats.org/officeDocument/2006/relationships/hyperlink" Target="#'MENS TOPS AND BOTTOMS (2)'!A1"/><Relationship Id="rId2" Type="http://schemas.openxmlformats.org/officeDocument/2006/relationships/hyperlink" Target="#INDEX!A1"/><Relationship Id="rId1" Type="http://schemas.openxmlformats.org/officeDocument/2006/relationships/image" Target="../media/image3.png"/><Relationship Id="rId6" Type="http://schemas.openxmlformats.org/officeDocument/2006/relationships/hyperlink" Target="#'WOMENS TOPS'!A1"/><Relationship Id="rId5" Type="http://schemas.openxmlformats.org/officeDocument/2006/relationships/hyperlink" Target="#'MENS TOPS AND BOTTOMS'!A1"/><Relationship Id="rId10" Type="http://schemas.openxmlformats.org/officeDocument/2006/relationships/hyperlink" Target="#'WOMEN ACCESSORIES'!A1"/><Relationship Id="rId4" Type="http://schemas.openxmlformats.org/officeDocument/2006/relationships/hyperlink" Target="#'COMPRESSION SHORT'!A1"/><Relationship Id="rId9" Type="http://schemas.openxmlformats.org/officeDocument/2006/relationships/hyperlink" Target="#'MEN ACCESSORIES'!A1"/></Relationships>
</file>

<file path=xl/drawings/drawing1.xml><?xml version="1.0" encoding="utf-8"?>
<xdr:wsDr xmlns:xdr="http://schemas.openxmlformats.org/drawingml/2006/spreadsheetDrawing" xmlns:a="http://schemas.openxmlformats.org/drawingml/2006/main">
  <xdr:twoCellAnchor>
    <xdr:from>
      <xdr:col>2</xdr:col>
      <xdr:colOff>238919</xdr:colOff>
      <xdr:row>4</xdr:row>
      <xdr:rowOff>127794</xdr:rowOff>
    </xdr:from>
    <xdr:to>
      <xdr:col>15</xdr:col>
      <xdr:colOff>404019</xdr:colOff>
      <xdr:row>21</xdr:row>
      <xdr:rowOff>165894</xdr:rowOff>
    </xdr:to>
    <xdr:sp macro="" textlink="">
      <xdr:nvSpPr>
        <xdr:cNvPr id="2" name="7 Rectángulo redondeado">
          <a:extLst>
            <a:ext uri="{FF2B5EF4-FFF2-40B4-BE49-F238E27FC236}">
              <a16:creationId xmlns:a16="http://schemas.microsoft.com/office/drawing/2014/main" id="{00000000-0008-0000-0000-000002000000}"/>
            </a:ext>
          </a:extLst>
        </xdr:cNvPr>
        <xdr:cNvSpPr/>
      </xdr:nvSpPr>
      <xdr:spPr>
        <a:xfrm>
          <a:off x="1453357" y="889794"/>
          <a:ext cx="8058943" cy="3276600"/>
        </a:xfrm>
        <a:prstGeom prst="roundRect">
          <a:avLst/>
        </a:prstGeom>
        <a:solidFill>
          <a:schemeClr val="tx1">
            <a:lumMod val="95000"/>
            <a:lumOff val="5000"/>
          </a:schemeClr>
        </a:solidFill>
        <a:ln/>
      </xdr:spPr>
      <xdr:style>
        <a:lnRef idx="1">
          <a:schemeClr val="dk1"/>
        </a:lnRef>
        <a:fillRef idx="3">
          <a:schemeClr val="dk1"/>
        </a:fillRef>
        <a:effectRef idx="2">
          <a:schemeClr val="dk1"/>
        </a:effectRef>
        <a:fontRef idx="minor">
          <a:schemeClr val="lt1"/>
        </a:fontRef>
      </xdr:style>
      <xdr:txBody>
        <a:bodyPr vertOverflow="clip" horzOverflow="clip" rtlCol="0" anchor="t"/>
        <a:lstStyle/>
        <a:p>
          <a:pPr algn="ctr"/>
          <a:r>
            <a:rPr lang="es-SV" sz="4400" b="1">
              <a:solidFill>
                <a:schemeClr val="bg1"/>
              </a:solidFill>
              <a:latin typeface="Cordia New" panose="020B0502040204020203" pitchFamily="34" charset="-34"/>
              <a:cs typeface="Cordia New" panose="020B0502040204020203" pitchFamily="34" charset="-34"/>
            </a:rPr>
            <a:t>TRAINING </a:t>
          </a:r>
          <a:r>
            <a:rPr lang="es-SV" sz="4000" b="1" baseline="0">
              <a:solidFill>
                <a:schemeClr val="bg1"/>
              </a:solidFill>
              <a:latin typeface="Cordia New" panose="020B0502040204020203" pitchFamily="34" charset="-34"/>
              <a:cs typeface="Cordia New" panose="020B0502040204020203" pitchFamily="34" charset="-34"/>
            </a:rPr>
            <a:t>- </a:t>
          </a:r>
          <a:r>
            <a:rPr lang="es-SV" sz="4400" b="1" baseline="0">
              <a:solidFill>
                <a:schemeClr val="bg1"/>
              </a:solidFill>
              <a:latin typeface="Cordia New" panose="020B0502040204020203" pitchFamily="34" charset="-34"/>
              <a:cs typeface="Cordia New" panose="020B0502040204020203" pitchFamily="34" charset="-34"/>
            </a:rPr>
            <a:t>ORDER ROSTER</a:t>
          </a:r>
        </a:p>
        <a:p>
          <a:r>
            <a:rPr lang="en-US" sz="1100">
              <a:solidFill>
                <a:schemeClr val="lt1"/>
              </a:solidFill>
              <a:effectLst/>
              <a:latin typeface="+mn-lt"/>
              <a:ea typeface="+mn-ea"/>
              <a:cs typeface="+mn-cs"/>
            </a:rPr>
            <a:t>		</a:t>
          </a:r>
        </a:p>
      </xdr:txBody>
    </xdr:sp>
    <xdr:clientData/>
  </xdr:twoCellAnchor>
  <xdr:twoCellAnchor>
    <xdr:from>
      <xdr:col>2</xdr:col>
      <xdr:colOff>369094</xdr:colOff>
      <xdr:row>31</xdr:row>
      <xdr:rowOff>0</xdr:rowOff>
    </xdr:from>
    <xdr:to>
      <xdr:col>9</xdr:col>
      <xdr:colOff>214312</xdr:colOff>
      <xdr:row>37</xdr:row>
      <xdr:rowOff>95251</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1583532" y="5905500"/>
          <a:ext cx="4095749" cy="123825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marL="0" indent="0" algn="ctr">
            <a:buFont typeface="Arial" panose="020B0604020202020204" pitchFamily="34" charset="0"/>
            <a:buNone/>
          </a:pPr>
          <a:r>
            <a:rPr lang="en-US" sz="1800" b="1" u="sng"/>
            <a:t>MENS TOPS</a:t>
          </a:r>
        </a:p>
        <a:p>
          <a:pPr marL="285750" indent="-285750" algn="l">
            <a:buFont typeface="Arial" panose="020B0604020202020204" pitchFamily="34" charset="0"/>
            <a:buChar char="•"/>
          </a:pPr>
          <a:r>
            <a:rPr lang="en-US" sz="1800" b="1"/>
            <a:t>Loose Fit</a:t>
          </a:r>
          <a:r>
            <a:rPr lang="en-US" sz="1800" b="1" baseline="0"/>
            <a:t> Training Shirt w/Mesh Panel</a:t>
          </a:r>
        </a:p>
        <a:p>
          <a:pPr marL="285750" indent="-285750" algn="l">
            <a:buFont typeface="Arial" panose="020B0604020202020204" pitchFamily="34" charset="0"/>
            <a:buChar char="•"/>
          </a:pPr>
          <a:r>
            <a:rPr lang="en-US" sz="1800" b="1" baseline="0"/>
            <a:t>Loose Fit Jersey</a:t>
          </a:r>
        </a:p>
        <a:p>
          <a:pPr marL="285750" indent="-285750" algn="l">
            <a:buFont typeface="Arial" panose="020B0604020202020204" pitchFamily="34" charset="0"/>
            <a:buChar char="•"/>
          </a:pPr>
          <a:r>
            <a:rPr lang="en-US" sz="1800" b="1" baseline="0"/>
            <a:t>Compression Jersey</a:t>
          </a:r>
          <a:endParaRPr lang="en-US" sz="1800" b="1"/>
        </a:p>
      </xdr:txBody>
    </xdr:sp>
    <xdr:clientData/>
  </xdr:twoCellAnchor>
  <xdr:twoCellAnchor>
    <xdr:from>
      <xdr:col>2</xdr:col>
      <xdr:colOff>345281</xdr:colOff>
      <xdr:row>55</xdr:row>
      <xdr:rowOff>23813</xdr:rowOff>
    </xdr:from>
    <xdr:to>
      <xdr:col>9</xdr:col>
      <xdr:colOff>202406</xdr:colOff>
      <xdr:row>58</xdr:row>
      <xdr:rowOff>23812</xdr:rowOff>
    </xdr:to>
    <xdr:sp macro="" textlink="">
      <xdr:nvSpPr>
        <xdr:cNvPr id="6" name="Rectangle 5">
          <a:hlinkClick xmlns:r="http://schemas.openxmlformats.org/officeDocument/2006/relationships" r:id="rId2"/>
          <a:extLst>
            <a:ext uri="{FF2B5EF4-FFF2-40B4-BE49-F238E27FC236}">
              <a16:creationId xmlns:a16="http://schemas.microsoft.com/office/drawing/2014/main" id="{00000000-0008-0000-0000-000006000000}"/>
            </a:ext>
          </a:extLst>
        </xdr:cNvPr>
        <xdr:cNvSpPr/>
      </xdr:nvSpPr>
      <xdr:spPr>
        <a:xfrm>
          <a:off x="1559719" y="10501313"/>
          <a:ext cx="4107656" cy="5714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MENS</a:t>
          </a:r>
          <a:r>
            <a:rPr lang="en-US" sz="1800" b="1" baseline="0"/>
            <a:t> </a:t>
          </a:r>
          <a:r>
            <a:rPr lang="en-US" sz="1800" b="1"/>
            <a:t>COMPRESSION SHORT</a:t>
          </a:r>
        </a:p>
      </xdr:txBody>
    </xdr:sp>
    <xdr:clientData/>
  </xdr:twoCellAnchor>
  <xdr:twoCellAnchor>
    <xdr:from>
      <xdr:col>2</xdr:col>
      <xdr:colOff>304800</xdr:colOff>
      <xdr:row>24</xdr:row>
      <xdr:rowOff>0</xdr:rowOff>
    </xdr:from>
    <xdr:to>
      <xdr:col>15</xdr:col>
      <xdr:colOff>193675</xdr:colOff>
      <xdr:row>30</xdr:row>
      <xdr:rowOff>107950</xdr:rowOff>
    </xdr:to>
    <xdr:sp macro="" textlink="">
      <xdr:nvSpPr>
        <xdr:cNvPr id="7" name="TextBox 6">
          <a:extLst>
            <a:ext uri="{FF2B5EF4-FFF2-40B4-BE49-F238E27FC236}">
              <a16:creationId xmlns:a16="http://schemas.microsoft.com/office/drawing/2014/main" id="{00000000-0008-0000-0000-000007000000}"/>
            </a:ext>
          </a:extLst>
        </xdr:cNvPr>
        <xdr:cNvSpPr txBox="1"/>
      </xdr:nvSpPr>
      <xdr:spPr>
        <a:xfrm>
          <a:off x="1524000" y="5334000"/>
          <a:ext cx="7813675" cy="1250950"/>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400" b="1">
              <a:solidFill>
                <a:schemeClr val="dk1"/>
              </a:solidFill>
              <a:effectLst/>
              <a:latin typeface="+mn-lt"/>
              <a:ea typeface="+mn-ea"/>
              <a:cs typeface="+mn-cs"/>
            </a:rPr>
            <a:t>Instructions: Please select a category below and fill out the sheet completely. Totals will automatically be calculated on each sheet. When you are finished populating the relevant sheet(s), save the excel file and submit to your adidas Custom Account Specialist.</a:t>
          </a:r>
          <a:r>
            <a:rPr lang="en-US" sz="1400" b="1" baseline="0">
              <a:solidFill>
                <a:schemeClr val="dk1"/>
              </a:solidFill>
              <a:effectLst/>
              <a:latin typeface="+mn-lt"/>
              <a:ea typeface="+mn-ea"/>
              <a:cs typeface="+mn-cs"/>
            </a:rPr>
            <a:t> </a:t>
          </a:r>
          <a:endParaRPr lang="es-SV" sz="1400">
            <a:effectLst/>
          </a:endParaRPr>
        </a:p>
        <a:p>
          <a:pPr algn="ctr"/>
          <a:r>
            <a:rPr lang="en-US" sz="1400" b="1" baseline="0">
              <a:solidFill>
                <a:schemeClr val="dk1"/>
              </a:solidFill>
              <a:effectLst/>
              <a:latin typeface="+mn-lt"/>
              <a:ea typeface="+mn-ea"/>
              <a:cs typeface="+mn-cs"/>
            </a:rPr>
            <a:t>Questions ? Call us: 305-805-7800</a:t>
          </a:r>
          <a:endParaRPr lang="es-SV" sz="1400">
            <a:effectLst/>
          </a:endParaRPr>
        </a:p>
      </xdr:txBody>
    </xdr:sp>
    <xdr:clientData/>
  </xdr:twoCellAnchor>
  <xdr:twoCellAnchor>
    <xdr:from>
      <xdr:col>2</xdr:col>
      <xdr:colOff>333375</xdr:colOff>
      <xdr:row>37</xdr:row>
      <xdr:rowOff>166688</xdr:rowOff>
    </xdr:from>
    <xdr:to>
      <xdr:col>9</xdr:col>
      <xdr:colOff>214312</xdr:colOff>
      <xdr:row>45</xdr:row>
      <xdr:rowOff>35720</xdr:rowOff>
    </xdr:to>
    <xdr:sp macro="" textlink="">
      <xdr:nvSpPr>
        <xdr:cNvPr id="8" name="Rectangle 7">
          <a:hlinkClick xmlns:r="http://schemas.openxmlformats.org/officeDocument/2006/relationships" r:id="rId3"/>
          <a:extLst>
            <a:ext uri="{FF2B5EF4-FFF2-40B4-BE49-F238E27FC236}">
              <a16:creationId xmlns:a16="http://schemas.microsoft.com/office/drawing/2014/main" id="{00000000-0008-0000-0000-000008000000}"/>
            </a:ext>
          </a:extLst>
        </xdr:cNvPr>
        <xdr:cNvSpPr/>
      </xdr:nvSpPr>
      <xdr:spPr>
        <a:xfrm>
          <a:off x="1547813" y="7215188"/>
          <a:ext cx="4131468" cy="139303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marL="0" indent="0" algn="ctr">
            <a:buFont typeface="Arial" panose="020B0604020202020204" pitchFamily="34" charset="0"/>
            <a:buNone/>
          </a:pPr>
          <a:r>
            <a:rPr lang="en-US" sz="1800" b="1" u="sng"/>
            <a:t>MENS TOPS &amp; BOTTOMS</a:t>
          </a:r>
        </a:p>
        <a:p>
          <a:pPr marL="285750" indent="-285750" algn="l">
            <a:buFont typeface="Arial" panose="020B0604020202020204" pitchFamily="34" charset="0"/>
            <a:buChar char="•"/>
          </a:pPr>
          <a:r>
            <a:rPr lang="en-US" sz="1800" b="1"/>
            <a:t>Loose fit Short</a:t>
          </a:r>
          <a:r>
            <a:rPr lang="en-US" sz="1800" b="1" baseline="0"/>
            <a:t> Sleeve 1/4 Zip</a:t>
          </a:r>
        </a:p>
        <a:p>
          <a:pPr marL="285750" indent="-285750" algn="l">
            <a:buFont typeface="Arial" panose="020B0604020202020204" pitchFamily="34" charset="0"/>
            <a:buChar char="•"/>
          </a:pPr>
          <a:r>
            <a:rPr lang="en-US" sz="1800" b="1" baseline="0"/>
            <a:t>Compression Shirt w/Mesh Inserts</a:t>
          </a:r>
        </a:p>
        <a:p>
          <a:pPr marL="285750" indent="-285750" algn="l">
            <a:buFont typeface="Arial" panose="020B0604020202020204" pitchFamily="34" charset="0"/>
            <a:buChar char="•"/>
          </a:pPr>
          <a:r>
            <a:rPr lang="en-US" sz="1800" b="1" baseline="0"/>
            <a:t>Compression Long Tights</a:t>
          </a:r>
          <a:endParaRPr lang="en-US" sz="1800" b="1"/>
        </a:p>
      </xdr:txBody>
    </xdr:sp>
    <xdr:clientData/>
  </xdr:twoCellAnchor>
  <xdr:twoCellAnchor>
    <xdr:from>
      <xdr:col>9</xdr:col>
      <xdr:colOff>440531</xdr:colOff>
      <xdr:row>30</xdr:row>
      <xdr:rowOff>178594</xdr:rowOff>
    </xdr:from>
    <xdr:to>
      <xdr:col>14</xdr:col>
      <xdr:colOff>547687</xdr:colOff>
      <xdr:row>35</xdr:row>
      <xdr:rowOff>178594</xdr:rowOff>
    </xdr:to>
    <xdr:sp macro="" textlink="">
      <xdr:nvSpPr>
        <xdr:cNvPr id="9" name="Rectangle 8">
          <a:hlinkClick xmlns:r="http://schemas.openxmlformats.org/officeDocument/2006/relationships" r:id="rId4"/>
          <a:extLst>
            <a:ext uri="{FF2B5EF4-FFF2-40B4-BE49-F238E27FC236}">
              <a16:creationId xmlns:a16="http://schemas.microsoft.com/office/drawing/2014/main" id="{00000000-0008-0000-0000-000009000000}"/>
            </a:ext>
          </a:extLst>
        </xdr:cNvPr>
        <xdr:cNvSpPr/>
      </xdr:nvSpPr>
      <xdr:spPr>
        <a:xfrm>
          <a:off x="5905500" y="5893594"/>
          <a:ext cx="3143250" cy="9525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WOMENS</a:t>
          </a:r>
        </a:p>
        <a:p>
          <a:pPr algn="ctr"/>
          <a:r>
            <a:rPr lang="en-US" sz="1800" b="1"/>
            <a:t>1/4</a:t>
          </a:r>
          <a:r>
            <a:rPr lang="en-US" sz="1800" b="1" baseline="0"/>
            <a:t> Zips &amp; Hoodies</a:t>
          </a:r>
        </a:p>
      </xdr:txBody>
    </xdr:sp>
    <xdr:clientData/>
  </xdr:twoCellAnchor>
  <xdr:twoCellAnchor>
    <xdr:from>
      <xdr:col>2</xdr:col>
      <xdr:colOff>345282</xdr:colOff>
      <xdr:row>45</xdr:row>
      <xdr:rowOff>154781</xdr:rowOff>
    </xdr:from>
    <xdr:to>
      <xdr:col>9</xdr:col>
      <xdr:colOff>202406</xdr:colOff>
      <xdr:row>54</xdr:row>
      <xdr:rowOff>119063</xdr:rowOff>
    </xdr:to>
    <xdr:sp macro="" textlink="">
      <xdr:nvSpPr>
        <xdr:cNvPr id="11" name="Rectangle 10">
          <a:hlinkClick xmlns:r="http://schemas.openxmlformats.org/officeDocument/2006/relationships" r:id="rId5"/>
          <a:extLst>
            <a:ext uri="{FF2B5EF4-FFF2-40B4-BE49-F238E27FC236}">
              <a16:creationId xmlns:a16="http://schemas.microsoft.com/office/drawing/2014/main" id="{00000000-0008-0000-0000-00000B000000}"/>
            </a:ext>
          </a:extLst>
        </xdr:cNvPr>
        <xdr:cNvSpPr/>
      </xdr:nvSpPr>
      <xdr:spPr>
        <a:xfrm>
          <a:off x="1559720" y="8727281"/>
          <a:ext cx="4107655" cy="167878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lang="en-US" sz="1800" b="1" u="sng">
              <a:solidFill>
                <a:schemeClr val="dk1"/>
              </a:solidFill>
              <a:latin typeface="+mn-lt"/>
              <a:ea typeface="+mn-ea"/>
              <a:cs typeface="+mn-cs"/>
            </a:rPr>
            <a:t>MENS TOPS &amp; BOTTOMS</a:t>
          </a:r>
        </a:p>
        <a:p>
          <a:pPr marL="285750" indent="-285750" algn="l">
            <a:buFont typeface="Arial" panose="020B0604020202020204" pitchFamily="34" charset="0"/>
            <a:buChar char="•"/>
          </a:pPr>
          <a:r>
            <a:rPr lang="en-US" sz="1800" b="1"/>
            <a:t>Training Hoodie</a:t>
          </a:r>
        </a:p>
        <a:p>
          <a:pPr marL="285750" indent="-285750" algn="l">
            <a:buFont typeface="Arial" panose="020B0604020202020204" pitchFamily="34" charset="0"/>
            <a:buChar char="•"/>
          </a:pPr>
          <a:r>
            <a:rPr lang="en-US" sz="1800" b="1"/>
            <a:t>Gaiter Compression Top</a:t>
          </a:r>
        </a:p>
        <a:p>
          <a:pPr marL="285750" indent="-285750" algn="l">
            <a:buFont typeface="Arial" panose="020B0604020202020204" pitchFamily="34" charset="0"/>
            <a:buChar char="•"/>
          </a:pPr>
          <a:r>
            <a:rPr lang="en-US" sz="1800" b="1"/>
            <a:t>Practice Short</a:t>
          </a:r>
        </a:p>
        <a:p>
          <a:pPr marL="285750" indent="-285750" algn="l">
            <a:buFont typeface="Arial" panose="020B0604020202020204" pitchFamily="34" charset="0"/>
            <a:buChar char="•"/>
          </a:pPr>
          <a:r>
            <a:rPr lang="en-US" sz="1800" b="1"/>
            <a:t>Compression 3/4 Tights</a:t>
          </a:r>
        </a:p>
        <a:p>
          <a:pPr algn="ctr"/>
          <a:endParaRPr lang="en-US" sz="1800" b="1"/>
        </a:p>
      </xdr:txBody>
    </xdr:sp>
    <xdr:clientData/>
  </xdr:twoCellAnchor>
  <xdr:twoCellAnchor>
    <xdr:from>
      <xdr:col>9</xdr:col>
      <xdr:colOff>440532</xdr:colOff>
      <xdr:row>36</xdr:row>
      <xdr:rowOff>47625</xdr:rowOff>
    </xdr:from>
    <xdr:to>
      <xdr:col>14</xdr:col>
      <xdr:colOff>571500</xdr:colOff>
      <xdr:row>41</xdr:row>
      <xdr:rowOff>47624</xdr:rowOff>
    </xdr:to>
    <xdr:sp macro="" textlink="">
      <xdr:nvSpPr>
        <xdr:cNvPr id="12" name="Rectangle 11">
          <a:hlinkClick xmlns:r="http://schemas.openxmlformats.org/officeDocument/2006/relationships" r:id="rId6"/>
          <a:extLst>
            <a:ext uri="{FF2B5EF4-FFF2-40B4-BE49-F238E27FC236}">
              <a16:creationId xmlns:a16="http://schemas.microsoft.com/office/drawing/2014/main" id="{00000000-0008-0000-0000-00000C000000}"/>
            </a:ext>
          </a:extLst>
        </xdr:cNvPr>
        <xdr:cNvSpPr/>
      </xdr:nvSpPr>
      <xdr:spPr>
        <a:xfrm>
          <a:off x="5905501" y="6905625"/>
          <a:ext cx="3167062" cy="9524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WOMENS TOPS &amp; BOTTOMS</a:t>
          </a:r>
        </a:p>
      </xdr:txBody>
    </xdr:sp>
    <xdr:clientData/>
  </xdr:twoCellAnchor>
  <xdr:twoCellAnchor editAs="oneCell">
    <xdr:from>
      <xdr:col>10</xdr:col>
      <xdr:colOff>301672</xdr:colOff>
      <xdr:row>14</xdr:row>
      <xdr:rowOff>47626</xdr:rowOff>
    </xdr:from>
    <xdr:to>
      <xdr:col>15</xdr:col>
      <xdr:colOff>86914</xdr:colOff>
      <xdr:row>20</xdr:row>
      <xdr:rowOff>97632</xdr:rowOff>
    </xdr:to>
    <xdr:pic>
      <xdr:nvPicPr>
        <xdr:cNvPr id="13" name="Picture 12">
          <a:extLst>
            <a:ext uri="{FF2B5EF4-FFF2-40B4-BE49-F238E27FC236}">
              <a16:creationId xmlns:a16="http://schemas.microsoft.com/office/drawing/2014/main" id="{0B077910-C9D3-468F-8C3F-83B4C31E489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373860" y="2714626"/>
          <a:ext cx="2821335" cy="1193006"/>
        </a:xfrm>
        <a:prstGeom prst="rect">
          <a:avLst/>
        </a:prstGeom>
      </xdr:spPr>
    </xdr:pic>
    <xdr:clientData/>
  </xdr:twoCellAnchor>
  <xdr:twoCellAnchor>
    <xdr:from>
      <xdr:col>4</xdr:col>
      <xdr:colOff>30161</xdr:colOff>
      <xdr:row>9</xdr:row>
      <xdr:rowOff>130968</xdr:rowOff>
    </xdr:from>
    <xdr:to>
      <xdr:col>10</xdr:col>
      <xdr:colOff>297656</xdr:colOff>
      <xdr:row>19</xdr:row>
      <xdr:rowOff>107156</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2459036" y="1845468"/>
          <a:ext cx="3910808" cy="1881188"/>
        </a:xfrm>
        <a:prstGeom prst="rect">
          <a:avLst/>
        </a:prstGeom>
        <a:solidFill>
          <a:schemeClr val="tx1">
            <a:lumMod val="95000"/>
            <a:lumOff val="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i="0" u="none" strike="noStrike">
              <a:solidFill>
                <a:schemeClr val="bg1"/>
              </a:solidFill>
              <a:effectLst/>
              <a:latin typeface="+mn-lt"/>
              <a:ea typeface="+mn-ea"/>
              <a:cs typeface="+mn-cs"/>
            </a:rPr>
            <a:t>TRAINING MENS</a:t>
          </a:r>
          <a:r>
            <a:rPr lang="en-US" sz="1600" b="1" i="0" u="none" strike="noStrike" baseline="0">
              <a:solidFill>
                <a:schemeClr val="bg1"/>
              </a:solidFill>
              <a:effectLst/>
              <a:latin typeface="+mn-lt"/>
              <a:ea typeface="+mn-ea"/>
              <a:cs typeface="+mn-cs"/>
            </a:rPr>
            <a:t> TOPS AND BOTTOMS</a:t>
          </a:r>
          <a:endParaRPr lang="en-US" sz="1600" b="1">
            <a:solidFill>
              <a:schemeClr val="bg1"/>
            </a:solidFill>
          </a:endParaRPr>
        </a:p>
        <a:p>
          <a:r>
            <a:rPr lang="en-US" sz="1600" b="1" i="0" u="none" strike="noStrike">
              <a:solidFill>
                <a:schemeClr val="bg1"/>
              </a:solidFill>
              <a:effectLst/>
              <a:latin typeface="+mn-lt"/>
              <a:ea typeface="+mn-ea"/>
              <a:cs typeface="+mn-cs"/>
            </a:rPr>
            <a:t>TRAINING WOMENS TOPS AND BOTTOMS</a:t>
          </a:r>
        </a:p>
        <a:p>
          <a:r>
            <a:rPr lang="en-US" sz="1600" b="1">
              <a:solidFill>
                <a:schemeClr val="bg1"/>
              </a:solidFill>
            </a:rPr>
            <a:t>TRAINING YOUTH TOPS AND BOTTOMS</a:t>
          </a:r>
        </a:p>
        <a:p>
          <a:r>
            <a:rPr lang="en-US" sz="1600" b="1" i="0" u="none" strike="noStrike">
              <a:solidFill>
                <a:schemeClr val="bg1"/>
              </a:solidFill>
              <a:effectLst/>
              <a:latin typeface="+mn-lt"/>
              <a:ea typeface="+mn-ea"/>
              <a:cs typeface="+mn-cs"/>
            </a:rPr>
            <a:t>MENS ACCESSORIES</a:t>
          </a:r>
        </a:p>
        <a:p>
          <a:r>
            <a:rPr lang="en-US" sz="1600" b="1" i="0" u="none" strike="noStrike">
              <a:solidFill>
                <a:schemeClr val="bg1"/>
              </a:solidFill>
              <a:effectLst/>
              <a:latin typeface="+mn-lt"/>
              <a:ea typeface="+mn-ea"/>
              <a:cs typeface="+mn-cs"/>
            </a:rPr>
            <a:t>WOMENS ACCESSORIES</a:t>
          </a:r>
        </a:p>
        <a:p>
          <a:r>
            <a:rPr lang="en-US" sz="1600" b="1" i="0" u="none" strike="noStrike">
              <a:solidFill>
                <a:schemeClr val="bg1"/>
              </a:solidFill>
              <a:effectLst/>
              <a:latin typeface="+mn-lt"/>
              <a:ea typeface="+mn-ea"/>
              <a:cs typeface="+mn-cs"/>
            </a:rPr>
            <a:t>YOUTH ACCESSORIES</a:t>
          </a:r>
        </a:p>
        <a:p>
          <a:endParaRPr lang="en-US" sz="1100"/>
        </a:p>
        <a:p>
          <a:endParaRPr lang="en-US" sz="1100"/>
        </a:p>
      </xdr:txBody>
    </xdr:sp>
    <xdr:clientData/>
  </xdr:twoCellAnchor>
  <xdr:twoCellAnchor>
    <xdr:from>
      <xdr:col>9</xdr:col>
      <xdr:colOff>416718</xdr:colOff>
      <xdr:row>45</xdr:row>
      <xdr:rowOff>142874</xdr:rowOff>
    </xdr:from>
    <xdr:to>
      <xdr:col>14</xdr:col>
      <xdr:colOff>511968</xdr:colOff>
      <xdr:row>49</xdr:row>
      <xdr:rowOff>137319</xdr:rowOff>
    </xdr:to>
    <xdr:sp macro="" textlink="">
      <xdr:nvSpPr>
        <xdr:cNvPr id="14" name="Rectangle 13">
          <a:hlinkClick xmlns:r="http://schemas.openxmlformats.org/officeDocument/2006/relationships" r:id="rId8"/>
          <a:extLst>
            <a:ext uri="{FF2B5EF4-FFF2-40B4-BE49-F238E27FC236}">
              <a16:creationId xmlns:a16="http://schemas.microsoft.com/office/drawing/2014/main" id="{9F8423CB-8D86-4493-9FD5-DD354AAD2C28}"/>
            </a:ext>
          </a:extLst>
        </xdr:cNvPr>
        <xdr:cNvSpPr/>
      </xdr:nvSpPr>
      <xdr:spPr>
        <a:xfrm>
          <a:off x="5881687" y="8715374"/>
          <a:ext cx="3131344" cy="75644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MENS</a:t>
          </a:r>
          <a:r>
            <a:rPr lang="en-US" sz="1800" b="1" baseline="0"/>
            <a:t> </a:t>
          </a:r>
          <a:r>
            <a:rPr lang="en-US" sz="1800" b="1"/>
            <a:t>ACCESSORIES</a:t>
          </a:r>
        </a:p>
      </xdr:txBody>
    </xdr:sp>
    <xdr:clientData/>
  </xdr:twoCellAnchor>
  <xdr:twoCellAnchor>
    <xdr:from>
      <xdr:col>9</xdr:col>
      <xdr:colOff>416718</xdr:colOff>
      <xdr:row>50</xdr:row>
      <xdr:rowOff>71437</xdr:rowOff>
    </xdr:from>
    <xdr:to>
      <xdr:col>14</xdr:col>
      <xdr:colOff>535780</xdr:colOff>
      <xdr:row>54</xdr:row>
      <xdr:rowOff>7937</xdr:rowOff>
    </xdr:to>
    <xdr:sp macro="" textlink="">
      <xdr:nvSpPr>
        <xdr:cNvPr id="15" name="Rectangle 14">
          <a:hlinkClick xmlns:r="http://schemas.openxmlformats.org/officeDocument/2006/relationships" r:id="rId9"/>
          <a:extLst>
            <a:ext uri="{FF2B5EF4-FFF2-40B4-BE49-F238E27FC236}">
              <a16:creationId xmlns:a16="http://schemas.microsoft.com/office/drawing/2014/main" id="{B40AA1E9-57CE-4A36-A80D-35E50931B673}"/>
            </a:ext>
          </a:extLst>
        </xdr:cNvPr>
        <xdr:cNvSpPr/>
      </xdr:nvSpPr>
      <xdr:spPr>
        <a:xfrm>
          <a:off x="5881687" y="9596437"/>
          <a:ext cx="3155156" cy="6985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WOMENS</a:t>
          </a:r>
          <a:r>
            <a:rPr lang="en-US" sz="1800" b="1" baseline="0"/>
            <a:t> </a:t>
          </a:r>
          <a:r>
            <a:rPr lang="en-US" sz="1800" b="1"/>
            <a:t>ACCESSORIES</a:t>
          </a:r>
        </a:p>
      </xdr:txBody>
    </xdr:sp>
    <xdr:clientData/>
  </xdr:twoCellAnchor>
  <xdr:twoCellAnchor>
    <xdr:from>
      <xdr:col>9</xdr:col>
      <xdr:colOff>404813</xdr:colOff>
      <xdr:row>54</xdr:row>
      <xdr:rowOff>107156</xdr:rowOff>
    </xdr:from>
    <xdr:to>
      <xdr:col>14</xdr:col>
      <xdr:colOff>529433</xdr:colOff>
      <xdr:row>58</xdr:row>
      <xdr:rowOff>138906</xdr:rowOff>
    </xdr:to>
    <xdr:sp macro="" textlink="">
      <xdr:nvSpPr>
        <xdr:cNvPr id="16" name="Rectangle 15">
          <a:hlinkClick xmlns:r="http://schemas.openxmlformats.org/officeDocument/2006/relationships" r:id="rId10"/>
          <a:extLst>
            <a:ext uri="{FF2B5EF4-FFF2-40B4-BE49-F238E27FC236}">
              <a16:creationId xmlns:a16="http://schemas.microsoft.com/office/drawing/2014/main" id="{19EB7B63-3410-47AC-A026-0253717D3034}"/>
            </a:ext>
          </a:extLst>
        </xdr:cNvPr>
        <xdr:cNvSpPr/>
      </xdr:nvSpPr>
      <xdr:spPr>
        <a:xfrm>
          <a:off x="5869782" y="10394156"/>
          <a:ext cx="3160714" cy="7937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YOUTH</a:t>
          </a:r>
          <a:r>
            <a:rPr lang="en-US" sz="1800" b="1" baseline="0"/>
            <a:t> </a:t>
          </a:r>
          <a:r>
            <a:rPr lang="en-US" sz="1800" b="1"/>
            <a:t>ACCESSORIES</a:t>
          </a:r>
        </a:p>
      </xdr:txBody>
    </xdr:sp>
    <xdr:clientData/>
  </xdr:twoCellAnchor>
  <xdr:twoCellAnchor>
    <xdr:from>
      <xdr:col>15</xdr:col>
      <xdr:colOff>392906</xdr:colOff>
      <xdr:row>30</xdr:row>
      <xdr:rowOff>166687</xdr:rowOff>
    </xdr:from>
    <xdr:to>
      <xdr:col>20</xdr:col>
      <xdr:colOff>166687</xdr:colOff>
      <xdr:row>36</xdr:row>
      <xdr:rowOff>0</xdr:rowOff>
    </xdr:to>
    <xdr:sp macro="" textlink="">
      <xdr:nvSpPr>
        <xdr:cNvPr id="17" name="Rectangle 16">
          <a:hlinkClick xmlns:r="http://schemas.openxmlformats.org/officeDocument/2006/relationships" r:id="rId11"/>
          <a:extLst>
            <a:ext uri="{FF2B5EF4-FFF2-40B4-BE49-F238E27FC236}">
              <a16:creationId xmlns:a16="http://schemas.microsoft.com/office/drawing/2014/main" id="{6C7588F0-E8B0-42B5-8ACB-C4F03FDEF50D}"/>
            </a:ext>
          </a:extLst>
        </xdr:cNvPr>
        <xdr:cNvSpPr/>
      </xdr:nvSpPr>
      <xdr:spPr>
        <a:xfrm>
          <a:off x="9501187" y="5881687"/>
          <a:ext cx="2809875" cy="976313"/>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marL="0" indent="0" algn="ctr">
            <a:buFont typeface="Arial" panose="020B0604020202020204" pitchFamily="34" charset="0"/>
            <a:buNone/>
          </a:pPr>
          <a:r>
            <a:rPr lang="en-US" sz="1800" b="1" u="none"/>
            <a:t>YOUTH </a:t>
          </a:r>
          <a:br>
            <a:rPr lang="en-US" sz="1800" b="1" u="sng"/>
          </a:br>
          <a:r>
            <a:rPr lang="en-US" sz="1800" b="1"/>
            <a:t>Loose Fit</a:t>
          </a:r>
          <a:r>
            <a:rPr lang="en-US" sz="1800" b="1" baseline="0"/>
            <a:t> Training Shirt </a:t>
          </a:r>
        </a:p>
      </xdr:txBody>
    </xdr:sp>
    <xdr:clientData/>
  </xdr:twoCellAnchor>
  <xdr:twoCellAnchor>
    <xdr:from>
      <xdr:col>15</xdr:col>
      <xdr:colOff>416720</xdr:colOff>
      <xdr:row>36</xdr:row>
      <xdr:rowOff>95251</xdr:rowOff>
    </xdr:from>
    <xdr:to>
      <xdr:col>22</xdr:col>
      <xdr:colOff>297656</xdr:colOff>
      <xdr:row>43</xdr:row>
      <xdr:rowOff>154783</xdr:rowOff>
    </xdr:to>
    <xdr:sp macro="" textlink="">
      <xdr:nvSpPr>
        <xdr:cNvPr id="18" name="Rectangle 17">
          <a:hlinkClick xmlns:r="http://schemas.openxmlformats.org/officeDocument/2006/relationships" r:id="rId12"/>
          <a:extLst>
            <a:ext uri="{FF2B5EF4-FFF2-40B4-BE49-F238E27FC236}">
              <a16:creationId xmlns:a16="http://schemas.microsoft.com/office/drawing/2014/main" id="{20753911-09BF-4BE2-A104-E2CADAE48186}"/>
            </a:ext>
          </a:extLst>
        </xdr:cNvPr>
        <xdr:cNvSpPr/>
      </xdr:nvSpPr>
      <xdr:spPr>
        <a:xfrm>
          <a:off x="9525001" y="6953251"/>
          <a:ext cx="4131468" cy="139303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marL="0" indent="0" algn="ctr">
            <a:buFont typeface="Arial" panose="020B0604020202020204" pitchFamily="34" charset="0"/>
            <a:buNone/>
          </a:pPr>
          <a:r>
            <a:rPr lang="en-US" sz="1800" b="1" u="sng"/>
            <a:t>YOUTH TOPS &amp; BOTTOMS</a:t>
          </a:r>
        </a:p>
        <a:p>
          <a:pPr marL="285750" indent="-285750" algn="l">
            <a:buFont typeface="Arial" panose="020B0604020202020204" pitchFamily="34" charset="0"/>
            <a:buChar char="•"/>
          </a:pPr>
          <a:r>
            <a:rPr lang="en-US" sz="1800" b="1"/>
            <a:t>Compression Jersey w/Mesh Panel</a:t>
          </a:r>
        </a:p>
        <a:p>
          <a:pPr marL="285750" indent="-285750" algn="l">
            <a:buFont typeface="Arial" panose="020B0604020202020204" pitchFamily="34" charset="0"/>
            <a:buChar char="•"/>
          </a:pPr>
          <a:r>
            <a:rPr lang="en-US" sz="1800" b="1"/>
            <a:t>Compression Jersey</a:t>
          </a:r>
        </a:p>
        <a:p>
          <a:pPr marL="285750" indent="-285750" algn="l">
            <a:buFont typeface="Arial" panose="020B0604020202020204" pitchFamily="34" charset="0"/>
            <a:buChar char="•"/>
          </a:pPr>
          <a:r>
            <a:rPr lang="en-US" sz="1800" b="1" baseline="0"/>
            <a:t>Compression 3/4 Tights</a:t>
          </a:r>
          <a:endParaRPr lang="en-US" sz="1800" b="1"/>
        </a:p>
      </xdr:txBody>
    </xdr:sp>
    <xdr:clientData/>
  </xdr:twoCellAnchor>
  <xdr:twoCellAnchor>
    <xdr:from>
      <xdr:col>15</xdr:col>
      <xdr:colOff>416718</xdr:colOff>
      <xdr:row>44</xdr:row>
      <xdr:rowOff>119062</xdr:rowOff>
    </xdr:from>
    <xdr:to>
      <xdr:col>21</xdr:col>
      <xdr:colOff>511968</xdr:colOff>
      <xdr:row>50</xdr:row>
      <xdr:rowOff>95250</xdr:rowOff>
    </xdr:to>
    <xdr:sp macro="" textlink="">
      <xdr:nvSpPr>
        <xdr:cNvPr id="19" name="Rectangle 18">
          <a:hlinkClick xmlns:r="http://schemas.openxmlformats.org/officeDocument/2006/relationships" r:id="rId13"/>
          <a:extLst>
            <a:ext uri="{FF2B5EF4-FFF2-40B4-BE49-F238E27FC236}">
              <a16:creationId xmlns:a16="http://schemas.microsoft.com/office/drawing/2014/main" id="{9642EBB9-C2EA-4F9A-BC4A-8C3F33822755}"/>
            </a:ext>
          </a:extLst>
        </xdr:cNvPr>
        <xdr:cNvSpPr/>
      </xdr:nvSpPr>
      <xdr:spPr>
        <a:xfrm>
          <a:off x="9524999" y="8501062"/>
          <a:ext cx="3738563" cy="111918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lang="en-US" sz="1800" b="1" u="sng">
              <a:solidFill>
                <a:schemeClr val="dk1"/>
              </a:solidFill>
              <a:latin typeface="+mn-lt"/>
              <a:ea typeface="+mn-ea"/>
              <a:cs typeface="+mn-cs"/>
            </a:rPr>
            <a:t>YOUTH BOTTOMS</a:t>
          </a:r>
        </a:p>
        <a:p>
          <a:pPr marL="285750" indent="-285750" algn="l">
            <a:buFont typeface="Arial" panose="020B0604020202020204" pitchFamily="34" charset="0"/>
            <a:buChar char="•"/>
          </a:pPr>
          <a:r>
            <a:rPr lang="en-US" sz="1800" b="1"/>
            <a:t>Practice Short</a:t>
          </a:r>
        </a:p>
        <a:p>
          <a:pPr marL="285750" indent="-285750" algn="l">
            <a:buFont typeface="Arial" panose="020B0604020202020204" pitchFamily="34" charset="0"/>
            <a:buChar char="•"/>
          </a:pPr>
          <a:r>
            <a:rPr lang="en-US" sz="1800" b="1"/>
            <a:t>Compression Long Tights</a:t>
          </a:r>
        </a:p>
        <a:p>
          <a:pPr algn="ctr"/>
          <a:endParaRPr lang="en-US" sz="1800" b="1"/>
        </a:p>
      </xdr:txBody>
    </xdr:sp>
    <xdr:clientData/>
  </xdr:twoCellAnchor>
  <xdr:twoCellAnchor>
    <xdr:from>
      <xdr:col>9</xdr:col>
      <xdr:colOff>416719</xdr:colOff>
      <xdr:row>42</xdr:row>
      <xdr:rowOff>71439</xdr:rowOff>
    </xdr:from>
    <xdr:to>
      <xdr:col>15</xdr:col>
      <xdr:colOff>214313</xdr:colOff>
      <xdr:row>45</xdr:row>
      <xdr:rowOff>11907</xdr:rowOff>
    </xdr:to>
    <xdr:sp macro="" textlink="">
      <xdr:nvSpPr>
        <xdr:cNvPr id="20" name="Rectangle 19">
          <a:hlinkClick xmlns:r="http://schemas.openxmlformats.org/officeDocument/2006/relationships" r:id="rId14"/>
          <a:extLst>
            <a:ext uri="{FF2B5EF4-FFF2-40B4-BE49-F238E27FC236}">
              <a16:creationId xmlns:a16="http://schemas.microsoft.com/office/drawing/2014/main" id="{E32E06E5-58A4-488E-B678-ED74F96528E7}"/>
            </a:ext>
          </a:extLst>
        </xdr:cNvPr>
        <xdr:cNvSpPr/>
      </xdr:nvSpPr>
      <xdr:spPr>
        <a:xfrm>
          <a:off x="5881688" y="8072439"/>
          <a:ext cx="3440906" cy="51196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800" b="1"/>
            <a:t>WOMENS</a:t>
          </a:r>
          <a:r>
            <a:rPr lang="en-US" sz="1800" b="1" baseline="0"/>
            <a:t> </a:t>
          </a:r>
          <a:r>
            <a:rPr lang="en-US" sz="1800" b="1"/>
            <a:t>COMPRESSION SHORT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104775</xdr:colOff>
      <xdr:row>1</xdr:row>
      <xdr:rowOff>47625</xdr:rowOff>
    </xdr:from>
    <xdr:to>
      <xdr:col>19</xdr:col>
      <xdr:colOff>514350</xdr:colOff>
      <xdr:row>2</xdr:row>
      <xdr:rowOff>217448</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8268FE94-F34C-49F0-BE64-FADDD1EFD226}"/>
            </a:ext>
          </a:extLst>
        </xdr:cNvPr>
        <xdr:cNvSpPr/>
      </xdr:nvSpPr>
      <xdr:spPr>
        <a:xfrm>
          <a:off x="10144125" y="361950"/>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12</xdr:col>
      <xdr:colOff>581026</xdr:colOff>
      <xdr:row>2</xdr:row>
      <xdr:rowOff>85724</xdr:rowOff>
    </xdr:from>
    <xdr:to>
      <xdr:col>16</xdr:col>
      <xdr:colOff>95249</xdr:colOff>
      <xdr:row>8</xdr:row>
      <xdr:rowOff>76199</xdr:rowOff>
    </xdr:to>
    <xdr:grpSp>
      <xdr:nvGrpSpPr>
        <xdr:cNvPr id="6" name="Group 5">
          <a:extLst>
            <a:ext uri="{FF2B5EF4-FFF2-40B4-BE49-F238E27FC236}">
              <a16:creationId xmlns:a16="http://schemas.microsoft.com/office/drawing/2014/main" id="{7325FB96-43F4-4249-8A13-C2DF169190AD}"/>
            </a:ext>
          </a:extLst>
        </xdr:cNvPr>
        <xdr:cNvGrpSpPr/>
      </xdr:nvGrpSpPr>
      <xdr:grpSpPr>
        <a:xfrm>
          <a:off x="7667626" y="638174"/>
          <a:ext cx="1876423" cy="1419225"/>
          <a:chOff x="9515475" y="3352800"/>
          <a:chExt cx="1733548" cy="1196937"/>
        </a:xfrm>
      </xdr:grpSpPr>
      <xdr:sp macro="" textlink="">
        <xdr:nvSpPr>
          <xdr:cNvPr id="7" name="TextBox 6">
            <a:extLst>
              <a:ext uri="{FF2B5EF4-FFF2-40B4-BE49-F238E27FC236}">
                <a16:creationId xmlns:a16="http://schemas.microsoft.com/office/drawing/2014/main" id="{8A18BD20-66A8-4CBD-BFC8-FD2DAEB32564}"/>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8" name="Straight Arrow Connector 7">
            <a:extLst>
              <a:ext uri="{FF2B5EF4-FFF2-40B4-BE49-F238E27FC236}">
                <a16:creationId xmlns:a16="http://schemas.microsoft.com/office/drawing/2014/main" id="{D7A5FC82-B60B-4ADA-9F3A-6E3040AD16B3}"/>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9" name="Group 8">
          <a:extLst>
            <a:ext uri="{FF2B5EF4-FFF2-40B4-BE49-F238E27FC236}">
              <a16:creationId xmlns:a16="http://schemas.microsoft.com/office/drawing/2014/main" id="{2C3075EF-3F84-45AF-96D9-4C9332FA1FB0}"/>
            </a:ext>
          </a:extLst>
        </xdr:cNvPr>
        <xdr:cNvGrpSpPr/>
      </xdr:nvGrpSpPr>
      <xdr:grpSpPr>
        <a:xfrm>
          <a:off x="1828800" y="5343524"/>
          <a:ext cx="2162171" cy="1152527"/>
          <a:chOff x="4000506" y="3324224"/>
          <a:chExt cx="1809744" cy="1152527"/>
        </a:xfrm>
      </xdr:grpSpPr>
      <xdr:sp macro="" textlink="">
        <xdr:nvSpPr>
          <xdr:cNvPr id="10" name="TextBox 9">
            <a:extLst>
              <a:ext uri="{FF2B5EF4-FFF2-40B4-BE49-F238E27FC236}">
                <a16:creationId xmlns:a16="http://schemas.microsoft.com/office/drawing/2014/main" id="{34AF5F6B-EBD0-4631-B920-ABEDCCBCA368}"/>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1" name="Group 10">
            <a:extLst>
              <a:ext uri="{FF2B5EF4-FFF2-40B4-BE49-F238E27FC236}">
                <a16:creationId xmlns:a16="http://schemas.microsoft.com/office/drawing/2014/main" id="{A1BDC6E8-4914-4A61-851E-87821F963BD4}"/>
              </a:ext>
            </a:extLst>
          </xdr:cNvPr>
          <xdr:cNvGrpSpPr/>
        </xdr:nvGrpSpPr>
        <xdr:grpSpPr>
          <a:xfrm>
            <a:off x="4000506" y="3629029"/>
            <a:ext cx="847720" cy="847722"/>
            <a:chOff x="4000506" y="3629029"/>
            <a:chExt cx="847720" cy="847722"/>
          </a:xfrm>
        </xdr:grpSpPr>
        <xdr:cxnSp macro="">
          <xdr:nvCxnSpPr>
            <xdr:cNvPr id="12" name="Elbow Connector 19">
              <a:extLst>
                <a:ext uri="{FF2B5EF4-FFF2-40B4-BE49-F238E27FC236}">
                  <a16:creationId xmlns:a16="http://schemas.microsoft.com/office/drawing/2014/main" id="{3D7462C1-8F35-4B8F-9327-EDD9F5E7C545}"/>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3" name="Straight Connector 12">
              <a:extLst>
                <a:ext uri="{FF2B5EF4-FFF2-40B4-BE49-F238E27FC236}">
                  <a16:creationId xmlns:a16="http://schemas.microsoft.com/office/drawing/2014/main" id="{CD502A4B-497F-4A11-9A42-D204947ECB63}"/>
                </a:ext>
              </a:extLst>
            </xdr:cNvPr>
            <xdr:cNvCxnSpPr>
              <a:endCxn id="10"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14" name="Picture 13">
          <a:extLst>
            <a:ext uri="{FF2B5EF4-FFF2-40B4-BE49-F238E27FC236}">
              <a16:creationId xmlns:a16="http://schemas.microsoft.com/office/drawing/2014/main" id="{AC349431-ED61-4A93-8123-885E05D8981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15" name="Elbow Connector 19">
          <a:extLst>
            <a:ext uri="{FF2B5EF4-FFF2-40B4-BE49-F238E27FC236}">
              <a16:creationId xmlns:a16="http://schemas.microsoft.com/office/drawing/2014/main" id="{74381CEF-EDC5-4070-9AC9-96FFB0D4114A}"/>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16" name="Conector recto 25">
          <a:extLst>
            <a:ext uri="{FF2B5EF4-FFF2-40B4-BE49-F238E27FC236}">
              <a16:creationId xmlns:a16="http://schemas.microsoft.com/office/drawing/2014/main" id="{B6A0547D-D188-4508-8A25-7BA73D5BA827}"/>
            </a:ext>
          </a:extLst>
        </xdr:cNvPr>
        <xdr:cNvCxnSpPr>
          <a:stCxn id="10"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104775</xdr:colOff>
      <xdr:row>7</xdr:row>
      <xdr:rowOff>58737</xdr:rowOff>
    </xdr:from>
    <xdr:to>
      <xdr:col>19</xdr:col>
      <xdr:colOff>554909</xdr:colOff>
      <xdr:row>9</xdr:row>
      <xdr:rowOff>17464</xdr:rowOff>
    </xdr:to>
    <xdr:sp macro="" textlink="">
      <xdr:nvSpPr>
        <xdr:cNvPr id="21" name="Rectangle 20">
          <a:hlinkClick xmlns:r="http://schemas.openxmlformats.org/officeDocument/2006/relationships" r:id="rId3"/>
          <a:extLst>
            <a:ext uri="{FF2B5EF4-FFF2-40B4-BE49-F238E27FC236}">
              <a16:creationId xmlns:a16="http://schemas.microsoft.com/office/drawing/2014/main" id="{1B6660E1-1607-42E7-B776-AE0EDAB264AA}"/>
            </a:ext>
          </a:extLst>
        </xdr:cNvPr>
        <xdr:cNvSpPr/>
      </xdr:nvSpPr>
      <xdr:spPr>
        <a:xfrm>
          <a:off x="10144125" y="1801812"/>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COMPRESSION SHORT</a:t>
          </a:r>
        </a:p>
      </xdr:txBody>
    </xdr:sp>
    <xdr:clientData/>
  </xdr:twoCellAnchor>
  <xdr:twoCellAnchor>
    <xdr:from>
      <xdr:col>17</xdr:col>
      <xdr:colOff>107620</xdr:colOff>
      <xdr:row>3</xdr:row>
      <xdr:rowOff>25399</xdr:rowOff>
    </xdr:from>
    <xdr:to>
      <xdr:col>19</xdr:col>
      <xdr:colOff>536575</xdr:colOff>
      <xdr:row>4</xdr:row>
      <xdr:rowOff>214196</xdr:rowOff>
    </xdr:to>
    <xdr:sp macro="" textlink="">
      <xdr:nvSpPr>
        <xdr:cNvPr id="22" name="Rectangle 21">
          <a:hlinkClick xmlns:r="http://schemas.openxmlformats.org/officeDocument/2006/relationships" r:id="rId4"/>
          <a:extLst>
            <a:ext uri="{FF2B5EF4-FFF2-40B4-BE49-F238E27FC236}">
              <a16:creationId xmlns:a16="http://schemas.microsoft.com/office/drawing/2014/main" id="{700EFA2E-D422-4192-A77C-C214B1C6E7C6}"/>
            </a:ext>
          </a:extLst>
        </xdr:cNvPr>
        <xdr:cNvSpPr/>
      </xdr:nvSpPr>
      <xdr:spPr>
        <a:xfrm>
          <a:off x="10146970" y="81597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17</xdr:col>
      <xdr:colOff>103188</xdr:colOff>
      <xdr:row>9</xdr:row>
      <xdr:rowOff>79374</xdr:rowOff>
    </xdr:from>
    <xdr:to>
      <xdr:col>19</xdr:col>
      <xdr:colOff>553322</xdr:colOff>
      <xdr:row>11</xdr:row>
      <xdr:rowOff>38101</xdr:rowOff>
    </xdr:to>
    <xdr:sp macro="" textlink="">
      <xdr:nvSpPr>
        <xdr:cNvPr id="23" name="Rectangle 22">
          <a:hlinkClick xmlns:r="http://schemas.openxmlformats.org/officeDocument/2006/relationships" r:id="rId5"/>
          <a:extLst>
            <a:ext uri="{FF2B5EF4-FFF2-40B4-BE49-F238E27FC236}">
              <a16:creationId xmlns:a16="http://schemas.microsoft.com/office/drawing/2014/main" id="{22625B94-CA95-43D7-ADAB-93CF3D368BD4}"/>
            </a:ext>
          </a:extLst>
        </xdr:cNvPr>
        <xdr:cNvSpPr/>
      </xdr:nvSpPr>
      <xdr:spPr>
        <a:xfrm>
          <a:off x="10142538" y="2298699"/>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17</xdr:col>
      <xdr:colOff>102064</xdr:colOff>
      <xdr:row>5</xdr:row>
      <xdr:rowOff>30161</xdr:rowOff>
    </xdr:from>
    <xdr:to>
      <xdr:col>19</xdr:col>
      <xdr:colOff>531019</xdr:colOff>
      <xdr:row>6</xdr:row>
      <xdr:rowOff>218958</xdr:rowOff>
    </xdr:to>
    <xdr:sp macro="" textlink="">
      <xdr:nvSpPr>
        <xdr:cNvPr id="24" name="Rectangle 23">
          <a:hlinkClick xmlns:r="http://schemas.openxmlformats.org/officeDocument/2006/relationships" r:id="rId6"/>
          <a:extLst>
            <a:ext uri="{FF2B5EF4-FFF2-40B4-BE49-F238E27FC236}">
              <a16:creationId xmlns:a16="http://schemas.microsoft.com/office/drawing/2014/main" id="{AB16388D-FD60-4B80-8643-6AB3FEB5CF2A}"/>
            </a:ext>
          </a:extLst>
        </xdr:cNvPr>
        <xdr:cNvSpPr/>
      </xdr:nvSpPr>
      <xdr:spPr>
        <a:xfrm>
          <a:off x="10141414" y="1296986"/>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17</xdr:col>
      <xdr:colOff>102395</xdr:colOff>
      <xdr:row>11</xdr:row>
      <xdr:rowOff>107948</xdr:rowOff>
    </xdr:from>
    <xdr:to>
      <xdr:col>19</xdr:col>
      <xdr:colOff>552529</xdr:colOff>
      <xdr:row>13</xdr:row>
      <xdr:rowOff>66675</xdr:rowOff>
    </xdr:to>
    <xdr:sp macro="" textlink="">
      <xdr:nvSpPr>
        <xdr:cNvPr id="25" name="Rectangle 24">
          <a:hlinkClick xmlns:r="http://schemas.openxmlformats.org/officeDocument/2006/relationships" r:id="rId7"/>
          <a:extLst>
            <a:ext uri="{FF2B5EF4-FFF2-40B4-BE49-F238E27FC236}">
              <a16:creationId xmlns:a16="http://schemas.microsoft.com/office/drawing/2014/main" id="{60084F8A-1D2D-495B-B889-4A06CD9F7F9E}"/>
            </a:ext>
          </a:extLst>
        </xdr:cNvPr>
        <xdr:cNvSpPr/>
      </xdr:nvSpPr>
      <xdr:spPr>
        <a:xfrm>
          <a:off x="10141745" y="2803523"/>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17</xdr:col>
      <xdr:colOff>121109</xdr:colOff>
      <xdr:row>13</xdr:row>
      <xdr:rowOff>124619</xdr:rowOff>
    </xdr:from>
    <xdr:to>
      <xdr:col>19</xdr:col>
      <xdr:colOff>550064</xdr:colOff>
      <xdr:row>15</xdr:row>
      <xdr:rowOff>75291</xdr:rowOff>
    </xdr:to>
    <xdr:sp macro="" textlink="">
      <xdr:nvSpPr>
        <xdr:cNvPr id="26" name="Rectangle 25">
          <a:hlinkClick xmlns:r="http://schemas.openxmlformats.org/officeDocument/2006/relationships" r:id="rId8"/>
          <a:extLst>
            <a:ext uri="{FF2B5EF4-FFF2-40B4-BE49-F238E27FC236}">
              <a16:creationId xmlns:a16="http://schemas.microsoft.com/office/drawing/2014/main" id="{98ECF5D4-46DF-4AA6-B95A-C5F3FFDECFE3}"/>
            </a:ext>
          </a:extLst>
        </xdr:cNvPr>
        <xdr:cNvSpPr/>
      </xdr:nvSpPr>
      <xdr:spPr>
        <a:xfrm>
          <a:off x="10160459" y="329644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17</xdr:col>
      <xdr:colOff>143334</xdr:colOff>
      <xdr:row>15</xdr:row>
      <xdr:rowOff>150018</xdr:rowOff>
    </xdr:from>
    <xdr:to>
      <xdr:col>19</xdr:col>
      <xdr:colOff>572289</xdr:colOff>
      <xdr:row>17</xdr:row>
      <xdr:rowOff>100690</xdr:rowOff>
    </xdr:to>
    <xdr:sp macro="" textlink="">
      <xdr:nvSpPr>
        <xdr:cNvPr id="27" name="Rectangle 26">
          <a:hlinkClick xmlns:r="http://schemas.openxmlformats.org/officeDocument/2006/relationships" r:id="rId9"/>
          <a:extLst>
            <a:ext uri="{FF2B5EF4-FFF2-40B4-BE49-F238E27FC236}">
              <a16:creationId xmlns:a16="http://schemas.microsoft.com/office/drawing/2014/main" id="{C01219EB-BCDB-442A-8FC3-AB7AE95860CD}"/>
            </a:ext>
          </a:extLst>
        </xdr:cNvPr>
        <xdr:cNvSpPr/>
      </xdr:nvSpPr>
      <xdr:spPr>
        <a:xfrm>
          <a:off x="10182684" y="379809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17</xdr:col>
      <xdr:colOff>128255</xdr:colOff>
      <xdr:row>17</xdr:row>
      <xdr:rowOff>159543</xdr:rowOff>
    </xdr:from>
    <xdr:to>
      <xdr:col>19</xdr:col>
      <xdr:colOff>557210</xdr:colOff>
      <xdr:row>19</xdr:row>
      <xdr:rowOff>110215</xdr:rowOff>
    </xdr:to>
    <xdr:sp macro="" textlink="">
      <xdr:nvSpPr>
        <xdr:cNvPr id="28" name="Rectangle 27">
          <a:hlinkClick xmlns:r="http://schemas.openxmlformats.org/officeDocument/2006/relationships" r:id="rId10"/>
          <a:extLst>
            <a:ext uri="{FF2B5EF4-FFF2-40B4-BE49-F238E27FC236}">
              <a16:creationId xmlns:a16="http://schemas.microsoft.com/office/drawing/2014/main" id="{7F92C01B-2F46-4BAA-AD5D-5B816900F717}"/>
            </a:ext>
          </a:extLst>
        </xdr:cNvPr>
        <xdr:cNvSpPr/>
      </xdr:nvSpPr>
      <xdr:spPr>
        <a:xfrm>
          <a:off x="10167605" y="428386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12</xdr:col>
      <xdr:colOff>581026</xdr:colOff>
      <xdr:row>2</xdr:row>
      <xdr:rowOff>85724</xdr:rowOff>
    </xdr:from>
    <xdr:to>
      <xdr:col>16</xdr:col>
      <xdr:colOff>95249</xdr:colOff>
      <xdr:row>8</xdr:row>
      <xdr:rowOff>76199</xdr:rowOff>
    </xdr:to>
    <xdr:grpSp>
      <xdr:nvGrpSpPr>
        <xdr:cNvPr id="7" name="Group 6">
          <a:extLst>
            <a:ext uri="{FF2B5EF4-FFF2-40B4-BE49-F238E27FC236}">
              <a16:creationId xmlns:a16="http://schemas.microsoft.com/office/drawing/2014/main" id="{D51670A9-7086-412F-975C-D53A1EEA9376}"/>
            </a:ext>
          </a:extLst>
        </xdr:cNvPr>
        <xdr:cNvGrpSpPr/>
      </xdr:nvGrpSpPr>
      <xdr:grpSpPr>
        <a:xfrm>
          <a:off x="7667626" y="638174"/>
          <a:ext cx="1876423" cy="1419225"/>
          <a:chOff x="9515475" y="3352800"/>
          <a:chExt cx="1733548" cy="1196937"/>
        </a:xfrm>
      </xdr:grpSpPr>
      <xdr:sp macro="" textlink="">
        <xdr:nvSpPr>
          <xdr:cNvPr id="9" name="TextBox 8">
            <a:extLst>
              <a:ext uri="{FF2B5EF4-FFF2-40B4-BE49-F238E27FC236}">
                <a16:creationId xmlns:a16="http://schemas.microsoft.com/office/drawing/2014/main" id="{2A2C9B42-B89D-434C-A89A-11B804802D54}"/>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0" name="Straight Arrow Connector 9">
            <a:extLst>
              <a:ext uri="{FF2B5EF4-FFF2-40B4-BE49-F238E27FC236}">
                <a16:creationId xmlns:a16="http://schemas.microsoft.com/office/drawing/2014/main" id="{13040C9F-2E8B-4835-911C-F9246648AF51}"/>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11" name="Group 10">
          <a:extLst>
            <a:ext uri="{FF2B5EF4-FFF2-40B4-BE49-F238E27FC236}">
              <a16:creationId xmlns:a16="http://schemas.microsoft.com/office/drawing/2014/main" id="{E1CA92BF-DBB5-4119-A0E5-5C11F61570B3}"/>
            </a:ext>
          </a:extLst>
        </xdr:cNvPr>
        <xdr:cNvGrpSpPr/>
      </xdr:nvGrpSpPr>
      <xdr:grpSpPr>
        <a:xfrm>
          <a:off x="1828800" y="5343524"/>
          <a:ext cx="2162171" cy="1152527"/>
          <a:chOff x="4000506" y="3324224"/>
          <a:chExt cx="1809744" cy="1152527"/>
        </a:xfrm>
      </xdr:grpSpPr>
      <xdr:sp macro="" textlink="">
        <xdr:nvSpPr>
          <xdr:cNvPr id="12" name="TextBox 11">
            <a:extLst>
              <a:ext uri="{FF2B5EF4-FFF2-40B4-BE49-F238E27FC236}">
                <a16:creationId xmlns:a16="http://schemas.microsoft.com/office/drawing/2014/main" id="{33545A5B-3D28-49BE-844A-D37301ECE01E}"/>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3" name="Group 12">
            <a:extLst>
              <a:ext uri="{FF2B5EF4-FFF2-40B4-BE49-F238E27FC236}">
                <a16:creationId xmlns:a16="http://schemas.microsoft.com/office/drawing/2014/main" id="{C81F7D05-B004-4939-9814-FDCC825B7E92}"/>
              </a:ext>
            </a:extLst>
          </xdr:cNvPr>
          <xdr:cNvGrpSpPr/>
        </xdr:nvGrpSpPr>
        <xdr:grpSpPr>
          <a:xfrm>
            <a:off x="4000506" y="3629029"/>
            <a:ext cx="847720" cy="847722"/>
            <a:chOff x="4000506" y="3629029"/>
            <a:chExt cx="847720" cy="847722"/>
          </a:xfrm>
        </xdr:grpSpPr>
        <xdr:cxnSp macro="">
          <xdr:nvCxnSpPr>
            <xdr:cNvPr id="14" name="Elbow Connector 19">
              <a:extLst>
                <a:ext uri="{FF2B5EF4-FFF2-40B4-BE49-F238E27FC236}">
                  <a16:creationId xmlns:a16="http://schemas.microsoft.com/office/drawing/2014/main" id="{2C0CA7A7-5F8D-40C8-BF11-D7EDB4AA1814}"/>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5" name="Straight Connector 14">
              <a:extLst>
                <a:ext uri="{FF2B5EF4-FFF2-40B4-BE49-F238E27FC236}">
                  <a16:creationId xmlns:a16="http://schemas.microsoft.com/office/drawing/2014/main" id="{DDF93B4D-0108-4AF6-8951-3FC852230FF5}"/>
                </a:ext>
              </a:extLst>
            </xdr:cNvPr>
            <xdr:cNvCxnSpPr>
              <a:endCxn id="12"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16" name="Picture 15">
          <a:extLst>
            <a:ext uri="{FF2B5EF4-FFF2-40B4-BE49-F238E27FC236}">
              <a16:creationId xmlns:a16="http://schemas.microsoft.com/office/drawing/2014/main" id="{F95A5ED0-3E9D-4F36-BD42-FAE40E4D2D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17" name="Elbow Connector 19">
          <a:extLst>
            <a:ext uri="{FF2B5EF4-FFF2-40B4-BE49-F238E27FC236}">
              <a16:creationId xmlns:a16="http://schemas.microsoft.com/office/drawing/2014/main" id="{57DE48D2-ED0C-4CBF-9B6A-CDD70E9C169B}"/>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18" name="Conector recto 25">
          <a:extLst>
            <a:ext uri="{FF2B5EF4-FFF2-40B4-BE49-F238E27FC236}">
              <a16:creationId xmlns:a16="http://schemas.microsoft.com/office/drawing/2014/main" id="{45EF1859-C284-4300-AD6B-A9D870B233ED}"/>
            </a:ext>
          </a:extLst>
        </xdr:cNvPr>
        <xdr:cNvCxnSpPr>
          <a:stCxn id="12"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13</xdr:col>
      <xdr:colOff>0</xdr:colOff>
      <xdr:row>4</xdr:row>
      <xdr:rowOff>123825</xdr:rowOff>
    </xdr:from>
    <xdr:to>
      <xdr:col>13</xdr:col>
      <xdr:colOff>206201</xdr:colOff>
      <xdr:row>5</xdr:row>
      <xdr:rowOff>66403</xdr:rowOff>
    </xdr:to>
    <xdr:cxnSp macro="">
      <xdr:nvCxnSpPr>
        <xdr:cNvPr id="22" name="Straight Arrow Connector 21">
          <a:extLst>
            <a:ext uri="{FF2B5EF4-FFF2-40B4-BE49-F238E27FC236}">
              <a16:creationId xmlns:a16="http://schemas.microsoft.com/office/drawing/2014/main" id="{3E05293D-72CE-4F92-B182-2FE44AA53F26}"/>
            </a:ext>
          </a:extLst>
        </xdr:cNvPr>
        <xdr:cNvCxnSpPr/>
      </xdr:nvCxnSpPr>
      <xdr:spPr>
        <a:xfrm flipH="1">
          <a:off x="7677150" y="1152525"/>
          <a:ext cx="206201" cy="1807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438150</xdr:colOff>
      <xdr:row>1</xdr:row>
      <xdr:rowOff>66675</xdr:rowOff>
    </xdr:from>
    <xdr:to>
      <xdr:col>19</xdr:col>
      <xdr:colOff>257175</xdr:colOff>
      <xdr:row>2</xdr:row>
      <xdr:rowOff>236498</xdr:rowOff>
    </xdr:to>
    <xdr:sp macro="" textlink="">
      <xdr:nvSpPr>
        <xdr:cNvPr id="23" name="Rectangle 22">
          <a:hlinkClick xmlns:r="http://schemas.openxmlformats.org/officeDocument/2006/relationships" r:id="rId2"/>
          <a:extLst>
            <a:ext uri="{FF2B5EF4-FFF2-40B4-BE49-F238E27FC236}">
              <a16:creationId xmlns:a16="http://schemas.microsoft.com/office/drawing/2014/main" id="{0B1A87EB-2BCE-4481-BD31-F2FEEE5A3AC5}"/>
            </a:ext>
          </a:extLst>
        </xdr:cNvPr>
        <xdr:cNvSpPr/>
      </xdr:nvSpPr>
      <xdr:spPr>
        <a:xfrm>
          <a:off x="9886950" y="381000"/>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447345</xdr:colOff>
      <xdr:row>3</xdr:row>
      <xdr:rowOff>57149</xdr:rowOff>
    </xdr:from>
    <xdr:to>
      <xdr:col>19</xdr:col>
      <xdr:colOff>285750</xdr:colOff>
      <xdr:row>5</xdr:row>
      <xdr:rowOff>7821</xdr:rowOff>
    </xdr:to>
    <xdr:sp macro="" textlink="">
      <xdr:nvSpPr>
        <xdr:cNvPr id="24" name="Rectangle 23">
          <a:hlinkClick xmlns:r="http://schemas.openxmlformats.org/officeDocument/2006/relationships" r:id="rId3"/>
          <a:extLst>
            <a:ext uri="{FF2B5EF4-FFF2-40B4-BE49-F238E27FC236}">
              <a16:creationId xmlns:a16="http://schemas.microsoft.com/office/drawing/2014/main" id="{5360B160-A108-4FDC-A710-657306165DBC}"/>
            </a:ext>
          </a:extLst>
        </xdr:cNvPr>
        <xdr:cNvSpPr/>
      </xdr:nvSpPr>
      <xdr:spPr>
        <a:xfrm>
          <a:off x="9896145" y="84772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16</xdr:col>
      <xdr:colOff>428625</xdr:colOff>
      <xdr:row>7</xdr:row>
      <xdr:rowOff>96837</xdr:rowOff>
    </xdr:from>
    <xdr:to>
      <xdr:col>19</xdr:col>
      <xdr:colOff>288209</xdr:colOff>
      <xdr:row>9</xdr:row>
      <xdr:rowOff>55564</xdr:rowOff>
    </xdr:to>
    <xdr:sp macro="" textlink="">
      <xdr:nvSpPr>
        <xdr:cNvPr id="25" name="Rectangle 24">
          <a:hlinkClick xmlns:r="http://schemas.openxmlformats.org/officeDocument/2006/relationships" r:id="rId4"/>
          <a:extLst>
            <a:ext uri="{FF2B5EF4-FFF2-40B4-BE49-F238E27FC236}">
              <a16:creationId xmlns:a16="http://schemas.microsoft.com/office/drawing/2014/main" id="{F0741EBB-5506-4790-A6F6-986E0CF209C5}"/>
            </a:ext>
          </a:extLst>
        </xdr:cNvPr>
        <xdr:cNvSpPr/>
      </xdr:nvSpPr>
      <xdr:spPr>
        <a:xfrm>
          <a:off x="9877425" y="1839912"/>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COMPRESSION SHORT</a:t>
          </a:r>
        </a:p>
      </xdr:txBody>
    </xdr:sp>
    <xdr:clientData/>
  </xdr:twoCellAnchor>
  <xdr:twoCellAnchor>
    <xdr:from>
      <xdr:col>16</xdr:col>
      <xdr:colOff>427038</xdr:colOff>
      <xdr:row>9</xdr:row>
      <xdr:rowOff>117474</xdr:rowOff>
    </xdr:from>
    <xdr:to>
      <xdr:col>19</xdr:col>
      <xdr:colOff>286622</xdr:colOff>
      <xdr:row>11</xdr:row>
      <xdr:rowOff>76201</xdr:rowOff>
    </xdr:to>
    <xdr:sp macro="" textlink="">
      <xdr:nvSpPr>
        <xdr:cNvPr id="27" name="Rectangle 26">
          <a:hlinkClick xmlns:r="http://schemas.openxmlformats.org/officeDocument/2006/relationships" r:id="rId5"/>
          <a:extLst>
            <a:ext uri="{FF2B5EF4-FFF2-40B4-BE49-F238E27FC236}">
              <a16:creationId xmlns:a16="http://schemas.microsoft.com/office/drawing/2014/main" id="{36CC3B7C-B51F-48D2-9DAF-0F69F3D6917F}"/>
            </a:ext>
          </a:extLst>
        </xdr:cNvPr>
        <xdr:cNvSpPr/>
      </xdr:nvSpPr>
      <xdr:spPr>
        <a:xfrm>
          <a:off x="9875838" y="2336799"/>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16</xdr:col>
      <xdr:colOff>425914</xdr:colOff>
      <xdr:row>5</xdr:row>
      <xdr:rowOff>68261</xdr:rowOff>
    </xdr:from>
    <xdr:to>
      <xdr:col>19</xdr:col>
      <xdr:colOff>264319</xdr:colOff>
      <xdr:row>7</xdr:row>
      <xdr:rowOff>18933</xdr:rowOff>
    </xdr:to>
    <xdr:sp macro="" textlink="">
      <xdr:nvSpPr>
        <xdr:cNvPr id="28" name="Rectangle 27">
          <a:hlinkClick xmlns:r="http://schemas.openxmlformats.org/officeDocument/2006/relationships" r:id="rId6"/>
          <a:extLst>
            <a:ext uri="{FF2B5EF4-FFF2-40B4-BE49-F238E27FC236}">
              <a16:creationId xmlns:a16="http://schemas.microsoft.com/office/drawing/2014/main" id="{05086689-20A8-4BF5-A8BB-B7ADC7D8D598}"/>
            </a:ext>
          </a:extLst>
        </xdr:cNvPr>
        <xdr:cNvSpPr/>
      </xdr:nvSpPr>
      <xdr:spPr>
        <a:xfrm>
          <a:off x="9874714" y="1335086"/>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16</xdr:col>
      <xdr:colOff>426245</xdr:colOff>
      <xdr:row>11</xdr:row>
      <xdr:rowOff>146048</xdr:rowOff>
    </xdr:from>
    <xdr:to>
      <xdr:col>19</xdr:col>
      <xdr:colOff>285829</xdr:colOff>
      <xdr:row>13</xdr:row>
      <xdr:rowOff>104775</xdr:rowOff>
    </xdr:to>
    <xdr:sp macro="" textlink="">
      <xdr:nvSpPr>
        <xdr:cNvPr id="29" name="Rectangle 28">
          <a:hlinkClick xmlns:r="http://schemas.openxmlformats.org/officeDocument/2006/relationships" r:id="rId7"/>
          <a:extLst>
            <a:ext uri="{FF2B5EF4-FFF2-40B4-BE49-F238E27FC236}">
              <a16:creationId xmlns:a16="http://schemas.microsoft.com/office/drawing/2014/main" id="{5EFCD798-15D2-4721-A184-F4F5FF03DF37}"/>
            </a:ext>
          </a:extLst>
        </xdr:cNvPr>
        <xdr:cNvSpPr/>
      </xdr:nvSpPr>
      <xdr:spPr>
        <a:xfrm>
          <a:off x="9875045" y="2841623"/>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16</xdr:col>
      <xdr:colOff>444959</xdr:colOff>
      <xdr:row>13</xdr:row>
      <xdr:rowOff>162719</xdr:rowOff>
    </xdr:from>
    <xdr:to>
      <xdr:col>19</xdr:col>
      <xdr:colOff>283364</xdr:colOff>
      <xdr:row>15</xdr:row>
      <xdr:rowOff>113391</xdr:rowOff>
    </xdr:to>
    <xdr:sp macro="" textlink="">
      <xdr:nvSpPr>
        <xdr:cNvPr id="30" name="Rectangle 29">
          <a:hlinkClick xmlns:r="http://schemas.openxmlformats.org/officeDocument/2006/relationships" r:id="rId8"/>
          <a:extLst>
            <a:ext uri="{FF2B5EF4-FFF2-40B4-BE49-F238E27FC236}">
              <a16:creationId xmlns:a16="http://schemas.microsoft.com/office/drawing/2014/main" id="{8D5E0988-9E40-40FF-9993-13BAE36CEA19}"/>
            </a:ext>
          </a:extLst>
        </xdr:cNvPr>
        <xdr:cNvSpPr/>
      </xdr:nvSpPr>
      <xdr:spPr>
        <a:xfrm>
          <a:off x="9893759" y="333454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16</xdr:col>
      <xdr:colOff>467184</xdr:colOff>
      <xdr:row>15</xdr:row>
      <xdr:rowOff>188118</xdr:rowOff>
    </xdr:from>
    <xdr:to>
      <xdr:col>19</xdr:col>
      <xdr:colOff>305589</xdr:colOff>
      <xdr:row>17</xdr:row>
      <xdr:rowOff>138790</xdr:rowOff>
    </xdr:to>
    <xdr:sp macro="" textlink="">
      <xdr:nvSpPr>
        <xdr:cNvPr id="31" name="Rectangle 30">
          <a:hlinkClick xmlns:r="http://schemas.openxmlformats.org/officeDocument/2006/relationships" r:id="rId9"/>
          <a:extLst>
            <a:ext uri="{FF2B5EF4-FFF2-40B4-BE49-F238E27FC236}">
              <a16:creationId xmlns:a16="http://schemas.microsoft.com/office/drawing/2014/main" id="{779D2C25-297B-467F-8CAE-E2917ED0BACF}"/>
            </a:ext>
          </a:extLst>
        </xdr:cNvPr>
        <xdr:cNvSpPr/>
      </xdr:nvSpPr>
      <xdr:spPr>
        <a:xfrm>
          <a:off x="9915984" y="383619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16</xdr:col>
      <xdr:colOff>452105</xdr:colOff>
      <xdr:row>17</xdr:row>
      <xdr:rowOff>197643</xdr:rowOff>
    </xdr:from>
    <xdr:to>
      <xdr:col>19</xdr:col>
      <xdr:colOff>290510</xdr:colOff>
      <xdr:row>19</xdr:row>
      <xdr:rowOff>148315</xdr:rowOff>
    </xdr:to>
    <xdr:sp macro="" textlink="">
      <xdr:nvSpPr>
        <xdr:cNvPr id="32" name="Rectangle 31">
          <a:hlinkClick xmlns:r="http://schemas.openxmlformats.org/officeDocument/2006/relationships" r:id="rId10"/>
          <a:extLst>
            <a:ext uri="{FF2B5EF4-FFF2-40B4-BE49-F238E27FC236}">
              <a16:creationId xmlns:a16="http://schemas.microsoft.com/office/drawing/2014/main" id="{DE6D52EA-76D6-439B-BA48-82378F74E2BF}"/>
            </a:ext>
          </a:extLst>
        </xdr:cNvPr>
        <xdr:cNvSpPr/>
      </xdr:nvSpPr>
      <xdr:spPr>
        <a:xfrm>
          <a:off x="9900905" y="432196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12</xdr:col>
      <xdr:colOff>581026</xdr:colOff>
      <xdr:row>2</xdr:row>
      <xdr:rowOff>85724</xdr:rowOff>
    </xdr:from>
    <xdr:to>
      <xdr:col>16</xdr:col>
      <xdr:colOff>95249</xdr:colOff>
      <xdr:row>8</xdr:row>
      <xdr:rowOff>76199</xdr:rowOff>
    </xdr:to>
    <xdr:grpSp>
      <xdr:nvGrpSpPr>
        <xdr:cNvPr id="6" name="Group 5">
          <a:extLst>
            <a:ext uri="{FF2B5EF4-FFF2-40B4-BE49-F238E27FC236}">
              <a16:creationId xmlns:a16="http://schemas.microsoft.com/office/drawing/2014/main" id="{4CFA4BB3-E763-4DBF-A90E-E530218997B3}"/>
            </a:ext>
          </a:extLst>
        </xdr:cNvPr>
        <xdr:cNvGrpSpPr/>
      </xdr:nvGrpSpPr>
      <xdr:grpSpPr>
        <a:xfrm>
          <a:off x="7667626" y="638174"/>
          <a:ext cx="1876423" cy="1419225"/>
          <a:chOff x="9515475" y="3352800"/>
          <a:chExt cx="1733548" cy="1196937"/>
        </a:xfrm>
      </xdr:grpSpPr>
      <xdr:sp macro="" textlink="">
        <xdr:nvSpPr>
          <xdr:cNvPr id="7" name="TextBox 6">
            <a:extLst>
              <a:ext uri="{FF2B5EF4-FFF2-40B4-BE49-F238E27FC236}">
                <a16:creationId xmlns:a16="http://schemas.microsoft.com/office/drawing/2014/main" id="{A88BF90D-689B-4D9A-B6FB-1049FC672BF9}"/>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8" name="Straight Arrow Connector 7">
            <a:extLst>
              <a:ext uri="{FF2B5EF4-FFF2-40B4-BE49-F238E27FC236}">
                <a16:creationId xmlns:a16="http://schemas.microsoft.com/office/drawing/2014/main" id="{CDA11F4C-C5E6-471A-BCC3-ADD55103B667}"/>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9" name="Group 8">
          <a:extLst>
            <a:ext uri="{FF2B5EF4-FFF2-40B4-BE49-F238E27FC236}">
              <a16:creationId xmlns:a16="http://schemas.microsoft.com/office/drawing/2014/main" id="{2E617043-EDBA-404A-8DB9-695F4386F57B}"/>
            </a:ext>
          </a:extLst>
        </xdr:cNvPr>
        <xdr:cNvGrpSpPr/>
      </xdr:nvGrpSpPr>
      <xdr:grpSpPr>
        <a:xfrm>
          <a:off x="1828800" y="5343524"/>
          <a:ext cx="2162171" cy="1152527"/>
          <a:chOff x="4000506" y="3324224"/>
          <a:chExt cx="1809744" cy="1152527"/>
        </a:xfrm>
      </xdr:grpSpPr>
      <xdr:sp macro="" textlink="">
        <xdr:nvSpPr>
          <xdr:cNvPr id="10" name="TextBox 9">
            <a:extLst>
              <a:ext uri="{FF2B5EF4-FFF2-40B4-BE49-F238E27FC236}">
                <a16:creationId xmlns:a16="http://schemas.microsoft.com/office/drawing/2014/main" id="{989E01F0-C2F5-49CF-AE09-4300D41700EE}"/>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1" name="Group 10">
            <a:extLst>
              <a:ext uri="{FF2B5EF4-FFF2-40B4-BE49-F238E27FC236}">
                <a16:creationId xmlns:a16="http://schemas.microsoft.com/office/drawing/2014/main" id="{6ACECDB0-E31C-4C89-8BAA-198CFB88A8F3}"/>
              </a:ext>
            </a:extLst>
          </xdr:cNvPr>
          <xdr:cNvGrpSpPr/>
        </xdr:nvGrpSpPr>
        <xdr:grpSpPr>
          <a:xfrm>
            <a:off x="4000506" y="3629029"/>
            <a:ext cx="847720" cy="847722"/>
            <a:chOff x="4000506" y="3629029"/>
            <a:chExt cx="847720" cy="847722"/>
          </a:xfrm>
        </xdr:grpSpPr>
        <xdr:cxnSp macro="">
          <xdr:nvCxnSpPr>
            <xdr:cNvPr id="12" name="Elbow Connector 19">
              <a:extLst>
                <a:ext uri="{FF2B5EF4-FFF2-40B4-BE49-F238E27FC236}">
                  <a16:creationId xmlns:a16="http://schemas.microsoft.com/office/drawing/2014/main" id="{E986EBE3-C7DB-4292-A531-40C7AD2427B3}"/>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3" name="Straight Connector 12">
              <a:extLst>
                <a:ext uri="{FF2B5EF4-FFF2-40B4-BE49-F238E27FC236}">
                  <a16:creationId xmlns:a16="http://schemas.microsoft.com/office/drawing/2014/main" id="{2BF83A6F-4336-46F0-85E7-2EEC81E9D4BD}"/>
                </a:ext>
              </a:extLst>
            </xdr:cNvPr>
            <xdr:cNvCxnSpPr>
              <a:endCxn id="10"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14" name="Picture 13">
          <a:extLst>
            <a:ext uri="{FF2B5EF4-FFF2-40B4-BE49-F238E27FC236}">
              <a16:creationId xmlns:a16="http://schemas.microsoft.com/office/drawing/2014/main" id="{42880B8D-8A67-4EC5-BF19-2BA693D994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15" name="Elbow Connector 19">
          <a:extLst>
            <a:ext uri="{FF2B5EF4-FFF2-40B4-BE49-F238E27FC236}">
              <a16:creationId xmlns:a16="http://schemas.microsoft.com/office/drawing/2014/main" id="{26330416-8D70-4E75-8E5B-F1ACF9B138F3}"/>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16" name="Conector recto 25">
          <a:extLst>
            <a:ext uri="{FF2B5EF4-FFF2-40B4-BE49-F238E27FC236}">
              <a16:creationId xmlns:a16="http://schemas.microsoft.com/office/drawing/2014/main" id="{97CD54D6-D534-4A2B-AA45-1FC9AD3F0E84}"/>
            </a:ext>
          </a:extLst>
        </xdr:cNvPr>
        <xdr:cNvCxnSpPr>
          <a:stCxn id="10"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12</xdr:col>
      <xdr:colOff>561976</xdr:colOff>
      <xdr:row>4</xdr:row>
      <xdr:rowOff>57149</xdr:rowOff>
    </xdr:from>
    <xdr:to>
      <xdr:col>13</xdr:col>
      <xdr:colOff>177627</xdr:colOff>
      <xdr:row>4</xdr:row>
      <xdr:rowOff>237852</xdr:rowOff>
    </xdr:to>
    <xdr:cxnSp macro="">
      <xdr:nvCxnSpPr>
        <xdr:cNvPr id="17" name="Straight Arrow Connector 16">
          <a:extLst>
            <a:ext uri="{FF2B5EF4-FFF2-40B4-BE49-F238E27FC236}">
              <a16:creationId xmlns:a16="http://schemas.microsoft.com/office/drawing/2014/main" id="{306CBFD9-DF2F-434F-9A1C-3E3018423B22}"/>
            </a:ext>
          </a:extLst>
        </xdr:cNvPr>
        <xdr:cNvCxnSpPr/>
      </xdr:nvCxnSpPr>
      <xdr:spPr>
        <a:xfrm flipH="1">
          <a:off x="7648576" y="1085849"/>
          <a:ext cx="206201" cy="1807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228600</xdr:colOff>
      <xdr:row>1</xdr:row>
      <xdr:rowOff>95250</xdr:rowOff>
    </xdr:from>
    <xdr:to>
      <xdr:col>19</xdr:col>
      <xdr:colOff>47625</xdr:colOff>
      <xdr:row>3</xdr:row>
      <xdr:rowOff>26948</xdr:rowOff>
    </xdr:to>
    <xdr:sp macro="" textlink="">
      <xdr:nvSpPr>
        <xdr:cNvPr id="18" name="Rectangle 17">
          <a:hlinkClick xmlns:r="http://schemas.openxmlformats.org/officeDocument/2006/relationships" r:id="rId2"/>
          <a:extLst>
            <a:ext uri="{FF2B5EF4-FFF2-40B4-BE49-F238E27FC236}">
              <a16:creationId xmlns:a16="http://schemas.microsoft.com/office/drawing/2014/main" id="{21E8F510-D6E8-4038-9D4D-2BD45800B683}"/>
            </a:ext>
          </a:extLst>
        </xdr:cNvPr>
        <xdr:cNvSpPr/>
      </xdr:nvSpPr>
      <xdr:spPr>
        <a:xfrm>
          <a:off x="9677400" y="409575"/>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237795</xdr:colOff>
      <xdr:row>3</xdr:row>
      <xdr:rowOff>85724</xdr:rowOff>
    </xdr:from>
    <xdr:to>
      <xdr:col>19</xdr:col>
      <xdr:colOff>76200</xdr:colOff>
      <xdr:row>5</xdr:row>
      <xdr:rowOff>36396</xdr:rowOff>
    </xdr:to>
    <xdr:sp macro="" textlink="">
      <xdr:nvSpPr>
        <xdr:cNvPr id="19" name="Rectangle 18">
          <a:hlinkClick xmlns:r="http://schemas.openxmlformats.org/officeDocument/2006/relationships" r:id="rId3"/>
          <a:extLst>
            <a:ext uri="{FF2B5EF4-FFF2-40B4-BE49-F238E27FC236}">
              <a16:creationId xmlns:a16="http://schemas.microsoft.com/office/drawing/2014/main" id="{32AA8E9D-BB7C-4DC3-B641-2891C3F3322C}"/>
            </a:ext>
          </a:extLst>
        </xdr:cNvPr>
        <xdr:cNvSpPr/>
      </xdr:nvSpPr>
      <xdr:spPr>
        <a:xfrm>
          <a:off x="9686595" y="87629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16</xdr:col>
      <xdr:colOff>228600</xdr:colOff>
      <xdr:row>7</xdr:row>
      <xdr:rowOff>115887</xdr:rowOff>
    </xdr:from>
    <xdr:to>
      <xdr:col>19</xdr:col>
      <xdr:colOff>88184</xdr:colOff>
      <xdr:row>9</xdr:row>
      <xdr:rowOff>74614</xdr:rowOff>
    </xdr:to>
    <xdr:sp macro="" textlink="">
      <xdr:nvSpPr>
        <xdr:cNvPr id="20" name="Rectangle 19">
          <a:hlinkClick xmlns:r="http://schemas.openxmlformats.org/officeDocument/2006/relationships" r:id="rId4"/>
          <a:extLst>
            <a:ext uri="{FF2B5EF4-FFF2-40B4-BE49-F238E27FC236}">
              <a16:creationId xmlns:a16="http://schemas.microsoft.com/office/drawing/2014/main" id="{725BAB9C-20FF-47ED-9DA5-6814FFCBA2B0}"/>
            </a:ext>
          </a:extLst>
        </xdr:cNvPr>
        <xdr:cNvSpPr/>
      </xdr:nvSpPr>
      <xdr:spPr>
        <a:xfrm>
          <a:off x="9677400" y="1858962"/>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COMPRESSION SHORT</a:t>
          </a:r>
        </a:p>
      </xdr:txBody>
    </xdr:sp>
    <xdr:clientData/>
  </xdr:twoCellAnchor>
  <xdr:twoCellAnchor>
    <xdr:from>
      <xdr:col>16</xdr:col>
      <xdr:colOff>240970</xdr:colOff>
      <xdr:row>5</xdr:row>
      <xdr:rowOff>101599</xdr:rowOff>
    </xdr:from>
    <xdr:to>
      <xdr:col>19</xdr:col>
      <xdr:colOff>79375</xdr:colOff>
      <xdr:row>7</xdr:row>
      <xdr:rowOff>52271</xdr:rowOff>
    </xdr:to>
    <xdr:sp macro="" textlink="">
      <xdr:nvSpPr>
        <xdr:cNvPr id="21" name="Rectangle 20">
          <a:hlinkClick xmlns:r="http://schemas.openxmlformats.org/officeDocument/2006/relationships" r:id="rId5"/>
          <a:extLst>
            <a:ext uri="{FF2B5EF4-FFF2-40B4-BE49-F238E27FC236}">
              <a16:creationId xmlns:a16="http://schemas.microsoft.com/office/drawing/2014/main" id="{2C84DF4E-C12B-4A03-9118-8AB4CA5928C6}"/>
            </a:ext>
          </a:extLst>
        </xdr:cNvPr>
        <xdr:cNvSpPr/>
      </xdr:nvSpPr>
      <xdr:spPr>
        <a:xfrm>
          <a:off x="9689770" y="136842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16</xdr:col>
      <xdr:colOff>227013</xdr:colOff>
      <xdr:row>9</xdr:row>
      <xdr:rowOff>136524</xdr:rowOff>
    </xdr:from>
    <xdr:to>
      <xdr:col>19</xdr:col>
      <xdr:colOff>86597</xdr:colOff>
      <xdr:row>11</xdr:row>
      <xdr:rowOff>95251</xdr:rowOff>
    </xdr:to>
    <xdr:sp macro="" textlink="">
      <xdr:nvSpPr>
        <xdr:cNvPr id="22" name="Rectangle 21">
          <a:hlinkClick xmlns:r="http://schemas.openxmlformats.org/officeDocument/2006/relationships" r:id="rId6"/>
          <a:extLst>
            <a:ext uri="{FF2B5EF4-FFF2-40B4-BE49-F238E27FC236}">
              <a16:creationId xmlns:a16="http://schemas.microsoft.com/office/drawing/2014/main" id="{3246201E-990C-48BA-8F54-7536DB8F3C51}"/>
            </a:ext>
          </a:extLst>
        </xdr:cNvPr>
        <xdr:cNvSpPr/>
      </xdr:nvSpPr>
      <xdr:spPr>
        <a:xfrm>
          <a:off x="9675813" y="2355849"/>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16</xdr:col>
      <xdr:colOff>226220</xdr:colOff>
      <xdr:row>11</xdr:row>
      <xdr:rowOff>165098</xdr:rowOff>
    </xdr:from>
    <xdr:to>
      <xdr:col>19</xdr:col>
      <xdr:colOff>85804</xdr:colOff>
      <xdr:row>13</xdr:row>
      <xdr:rowOff>123825</xdr:rowOff>
    </xdr:to>
    <xdr:sp macro="" textlink="">
      <xdr:nvSpPr>
        <xdr:cNvPr id="24" name="Rectangle 23">
          <a:hlinkClick xmlns:r="http://schemas.openxmlformats.org/officeDocument/2006/relationships" r:id="rId7"/>
          <a:extLst>
            <a:ext uri="{FF2B5EF4-FFF2-40B4-BE49-F238E27FC236}">
              <a16:creationId xmlns:a16="http://schemas.microsoft.com/office/drawing/2014/main" id="{44988A68-421F-44DF-89AA-0E7A9BAB0616}"/>
            </a:ext>
          </a:extLst>
        </xdr:cNvPr>
        <xdr:cNvSpPr/>
      </xdr:nvSpPr>
      <xdr:spPr>
        <a:xfrm>
          <a:off x="9675020" y="2860673"/>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16</xdr:col>
      <xdr:colOff>244934</xdr:colOff>
      <xdr:row>13</xdr:row>
      <xdr:rowOff>181769</xdr:rowOff>
    </xdr:from>
    <xdr:to>
      <xdr:col>19</xdr:col>
      <xdr:colOff>83339</xdr:colOff>
      <xdr:row>15</xdr:row>
      <xdr:rowOff>132441</xdr:rowOff>
    </xdr:to>
    <xdr:sp macro="" textlink="">
      <xdr:nvSpPr>
        <xdr:cNvPr id="25" name="Rectangle 24">
          <a:hlinkClick xmlns:r="http://schemas.openxmlformats.org/officeDocument/2006/relationships" r:id="rId8"/>
          <a:extLst>
            <a:ext uri="{FF2B5EF4-FFF2-40B4-BE49-F238E27FC236}">
              <a16:creationId xmlns:a16="http://schemas.microsoft.com/office/drawing/2014/main" id="{728C4151-50F2-4023-A038-5804FC2D81A6}"/>
            </a:ext>
          </a:extLst>
        </xdr:cNvPr>
        <xdr:cNvSpPr/>
      </xdr:nvSpPr>
      <xdr:spPr>
        <a:xfrm>
          <a:off x="9693734" y="335359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16</xdr:col>
      <xdr:colOff>267159</xdr:colOff>
      <xdr:row>15</xdr:row>
      <xdr:rowOff>207168</xdr:rowOff>
    </xdr:from>
    <xdr:to>
      <xdr:col>19</xdr:col>
      <xdr:colOff>105564</xdr:colOff>
      <xdr:row>17</xdr:row>
      <xdr:rowOff>157840</xdr:rowOff>
    </xdr:to>
    <xdr:sp macro="" textlink="">
      <xdr:nvSpPr>
        <xdr:cNvPr id="26" name="Rectangle 25">
          <a:hlinkClick xmlns:r="http://schemas.openxmlformats.org/officeDocument/2006/relationships" r:id="rId9"/>
          <a:extLst>
            <a:ext uri="{FF2B5EF4-FFF2-40B4-BE49-F238E27FC236}">
              <a16:creationId xmlns:a16="http://schemas.microsoft.com/office/drawing/2014/main" id="{AAE85AEF-A079-4BAB-9DDA-79827194F1DB}"/>
            </a:ext>
          </a:extLst>
        </xdr:cNvPr>
        <xdr:cNvSpPr/>
      </xdr:nvSpPr>
      <xdr:spPr>
        <a:xfrm>
          <a:off x="9715959" y="385524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16</xdr:col>
      <xdr:colOff>252080</xdr:colOff>
      <xdr:row>17</xdr:row>
      <xdr:rowOff>216693</xdr:rowOff>
    </xdr:from>
    <xdr:to>
      <xdr:col>19</xdr:col>
      <xdr:colOff>90485</xdr:colOff>
      <xdr:row>19</xdr:row>
      <xdr:rowOff>167365</xdr:rowOff>
    </xdr:to>
    <xdr:sp macro="" textlink="">
      <xdr:nvSpPr>
        <xdr:cNvPr id="27" name="Rectangle 26">
          <a:hlinkClick xmlns:r="http://schemas.openxmlformats.org/officeDocument/2006/relationships" r:id="rId10"/>
          <a:extLst>
            <a:ext uri="{FF2B5EF4-FFF2-40B4-BE49-F238E27FC236}">
              <a16:creationId xmlns:a16="http://schemas.microsoft.com/office/drawing/2014/main" id="{FEF9A117-1E0E-4D59-AB92-2C7A5C8D5C4C}"/>
            </a:ext>
          </a:extLst>
        </xdr:cNvPr>
        <xdr:cNvSpPr/>
      </xdr:nvSpPr>
      <xdr:spPr>
        <a:xfrm>
          <a:off x="9700880" y="434101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47625</xdr:colOff>
      <xdr:row>0</xdr:row>
      <xdr:rowOff>9525</xdr:rowOff>
    </xdr:from>
    <xdr:to>
      <xdr:col>1</xdr:col>
      <xdr:colOff>292200</xdr:colOff>
      <xdr:row>1</xdr:row>
      <xdr:rowOff>48332</xdr:rowOff>
    </xdr:to>
    <xdr:pic>
      <xdr:nvPicPr>
        <xdr:cNvPr id="14" name="Picture 13">
          <a:extLst>
            <a:ext uri="{FF2B5EF4-FFF2-40B4-BE49-F238E27FC236}">
              <a16:creationId xmlns:a16="http://schemas.microsoft.com/office/drawing/2014/main" id="{E68BC496-6F12-4622-8BF2-9128E660FE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16</xdr:col>
      <xdr:colOff>285750</xdr:colOff>
      <xdr:row>1</xdr:row>
      <xdr:rowOff>47625</xdr:rowOff>
    </xdr:from>
    <xdr:to>
      <xdr:col>19</xdr:col>
      <xdr:colOff>104775</xdr:colOff>
      <xdr:row>2</xdr:row>
      <xdr:rowOff>217448</xdr:rowOff>
    </xdr:to>
    <xdr:sp macro="" textlink="">
      <xdr:nvSpPr>
        <xdr:cNvPr id="18" name="Rectangle 17">
          <a:hlinkClick xmlns:r="http://schemas.openxmlformats.org/officeDocument/2006/relationships" r:id="rId2"/>
          <a:extLst>
            <a:ext uri="{FF2B5EF4-FFF2-40B4-BE49-F238E27FC236}">
              <a16:creationId xmlns:a16="http://schemas.microsoft.com/office/drawing/2014/main" id="{4F6F2A63-93AD-442D-99FC-4C4B2E548C86}"/>
            </a:ext>
          </a:extLst>
        </xdr:cNvPr>
        <xdr:cNvSpPr/>
      </xdr:nvSpPr>
      <xdr:spPr>
        <a:xfrm>
          <a:off x="9734550" y="361950"/>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294945</xdr:colOff>
      <xdr:row>3</xdr:row>
      <xdr:rowOff>38099</xdr:rowOff>
    </xdr:from>
    <xdr:to>
      <xdr:col>19</xdr:col>
      <xdr:colOff>133350</xdr:colOff>
      <xdr:row>4</xdr:row>
      <xdr:rowOff>226896</xdr:rowOff>
    </xdr:to>
    <xdr:sp macro="" textlink="">
      <xdr:nvSpPr>
        <xdr:cNvPr id="19" name="Rectangle 18">
          <a:hlinkClick xmlns:r="http://schemas.openxmlformats.org/officeDocument/2006/relationships" r:id="rId3"/>
          <a:extLst>
            <a:ext uri="{FF2B5EF4-FFF2-40B4-BE49-F238E27FC236}">
              <a16:creationId xmlns:a16="http://schemas.microsoft.com/office/drawing/2014/main" id="{C7141C89-5953-43B1-A222-EA450AF2D81F}"/>
            </a:ext>
          </a:extLst>
        </xdr:cNvPr>
        <xdr:cNvSpPr/>
      </xdr:nvSpPr>
      <xdr:spPr>
        <a:xfrm>
          <a:off x="9743745" y="82867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16</xdr:col>
      <xdr:colOff>298120</xdr:colOff>
      <xdr:row>5</xdr:row>
      <xdr:rowOff>53974</xdr:rowOff>
    </xdr:from>
    <xdr:to>
      <xdr:col>19</xdr:col>
      <xdr:colOff>136525</xdr:colOff>
      <xdr:row>7</xdr:row>
      <xdr:rowOff>4646</xdr:rowOff>
    </xdr:to>
    <xdr:sp macro="" textlink="">
      <xdr:nvSpPr>
        <xdr:cNvPr id="21" name="Rectangle 20">
          <a:hlinkClick xmlns:r="http://schemas.openxmlformats.org/officeDocument/2006/relationships" r:id="rId4"/>
          <a:extLst>
            <a:ext uri="{FF2B5EF4-FFF2-40B4-BE49-F238E27FC236}">
              <a16:creationId xmlns:a16="http://schemas.microsoft.com/office/drawing/2014/main" id="{A2D61EA5-B795-4B2A-8CE9-49AAAD38CCA8}"/>
            </a:ext>
          </a:extLst>
        </xdr:cNvPr>
        <xdr:cNvSpPr/>
      </xdr:nvSpPr>
      <xdr:spPr>
        <a:xfrm>
          <a:off x="9746920" y="132079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16</xdr:col>
      <xdr:colOff>303213</xdr:colOff>
      <xdr:row>9</xdr:row>
      <xdr:rowOff>69849</xdr:rowOff>
    </xdr:from>
    <xdr:to>
      <xdr:col>19</xdr:col>
      <xdr:colOff>162797</xdr:colOff>
      <xdr:row>11</xdr:row>
      <xdr:rowOff>28576</xdr:rowOff>
    </xdr:to>
    <xdr:sp macro="" textlink="">
      <xdr:nvSpPr>
        <xdr:cNvPr id="22" name="Rectangle 21">
          <a:hlinkClick xmlns:r="http://schemas.openxmlformats.org/officeDocument/2006/relationships" r:id="rId5"/>
          <a:extLst>
            <a:ext uri="{FF2B5EF4-FFF2-40B4-BE49-F238E27FC236}">
              <a16:creationId xmlns:a16="http://schemas.microsoft.com/office/drawing/2014/main" id="{C954603E-1E54-4FBC-9DE5-B40A8523D150}"/>
            </a:ext>
          </a:extLst>
        </xdr:cNvPr>
        <xdr:cNvSpPr/>
      </xdr:nvSpPr>
      <xdr:spPr>
        <a:xfrm>
          <a:off x="9752013" y="2289174"/>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16</xdr:col>
      <xdr:colOff>292564</xdr:colOff>
      <xdr:row>7</xdr:row>
      <xdr:rowOff>58736</xdr:rowOff>
    </xdr:from>
    <xdr:to>
      <xdr:col>19</xdr:col>
      <xdr:colOff>130969</xdr:colOff>
      <xdr:row>9</xdr:row>
      <xdr:rowOff>9408</xdr:rowOff>
    </xdr:to>
    <xdr:sp macro="" textlink="">
      <xdr:nvSpPr>
        <xdr:cNvPr id="23" name="Rectangle 22">
          <a:hlinkClick xmlns:r="http://schemas.openxmlformats.org/officeDocument/2006/relationships" r:id="rId6"/>
          <a:extLst>
            <a:ext uri="{FF2B5EF4-FFF2-40B4-BE49-F238E27FC236}">
              <a16:creationId xmlns:a16="http://schemas.microsoft.com/office/drawing/2014/main" id="{BEF26EBA-9D5D-43B1-872A-B92843BCAE95}"/>
            </a:ext>
          </a:extLst>
        </xdr:cNvPr>
        <xdr:cNvSpPr/>
      </xdr:nvSpPr>
      <xdr:spPr>
        <a:xfrm>
          <a:off x="9741364" y="1801811"/>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16</xdr:col>
      <xdr:colOff>302420</xdr:colOff>
      <xdr:row>11</xdr:row>
      <xdr:rowOff>98423</xdr:rowOff>
    </xdr:from>
    <xdr:to>
      <xdr:col>19</xdr:col>
      <xdr:colOff>162004</xdr:colOff>
      <xdr:row>13</xdr:row>
      <xdr:rowOff>57150</xdr:rowOff>
    </xdr:to>
    <xdr:sp macro="" textlink="">
      <xdr:nvSpPr>
        <xdr:cNvPr id="24" name="Rectangle 23">
          <a:hlinkClick xmlns:r="http://schemas.openxmlformats.org/officeDocument/2006/relationships" r:id="rId7"/>
          <a:extLst>
            <a:ext uri="{FF2B5EF4-FFF2-40B4-BE49-F238E27FC236}">
              <a16:creationId xmlns:a16="http://schemas.microsoft.com/office/drawing/2014/main" id="{D76DE039-9BB6-4C21-BB26-155864135200}"/>
            </a:ext>
          </a:extLst>
        </xdr:cNvPr>
        <xdr:cNvSpPr/>
      </xdr:nvSpPr>
      <xdr:spPr>
        <a:xfrm>
          <a:off x="9751220" y="2793998"/>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16</xdr:col>
      <xdr:colOff>321134</xdr:colOff>
      <xdr:row>13</xdr:row>
      <xdr:rowOff>115094</xdr:rowOff>
    </xdr:from>
    <xdr:to>
      <xdr:col>19</xdr:col>
      <xdr:colOff>159539</xdr:colOff>
      <xdr:row>15</xdr:row>
      <xdr:rowOff>65766</xdr:rowOff>
    </xdr:to>
    <xdr:sp macro="" textlink="">
      <xdr:nvSpPr>
        <xdr:cNvPr id="25" name="Rectangle 24">
          <a:hlinkClick xmlns:r="http://schemas.openxmlformats.org/officeDocument/2006/relationships" r:id="rId8"/>
          <a:extLst>
            <a:ext uri="{FF2B5EF4-FFF2-40B4-BE49-F238E27FC236}">
              <a16:creationId xmlns:a16="http://schemas.microsoft.com/office/drawing/2014/main" id="{EE4054B1-4A36-4937-982E-F7E127B7BE8A}"/>
            </a:ext>
          </a:extLst>
        </xdr:cNvPr>
        <xdr:cNvSpPr/>
      </xdr:nvSpPr>
      <xdr:spPr>
        <a:xfrm>
          <a:off x="9769934" y="328691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16</xdr:col>
      <xdr:colOff>343359</xdr:colOff>
      <xdr:row>15</xdr:row>
      <xdr:rowOff>140493</xdr:rowOff>
    </xdr:from>
    <xdr:to>
      <xdr:col>19</xdr:col>
      <xdr:colOff>181764</xdr:colOff>
      <xdr:row>17</xdr:row>
      <xdr:rowOff>91165</xdr:rowOff>
    </xdr:to>
    <xdr:sp macro="" textlink="">
      <xdr:nvSpPr>
        <xdr:cNvPr id="26" name="Rectangle 25">
          <a:hlinkClick xmlns:r="http://schemas.openxmlformats.org/officeDocument/2006/relationships" r:id="rId9"/>
          <a:extLst>
            <a:ext uri="{FF2B5EF4-FFF2-40B4-BE49-F238E27FC236}">
              <a16:creationId xmlns:a16="http://schemas.microsoft.com/office/drawing/2014/main" id="{D1D44B5F-8AF1-4857-A7B0-D8764163F55B}"/>
            </a:ext>
          </a:extLst>
        </xdr:cNvPr>
        <xdr:cNvSpPr/>
      </xdr:nvSpPr>
      <xdr:spPr>
        <a:xfrm>
          <a:off x="9792159" y="378856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16</xdr:col>
      <xdr:colOff>328280</xdr:colOff>
      <xdr:row>17</xdr:row>
      <xdr:rowOff>150018</xdr:rowOff>
    </xdr:from>
    <xdr:to>
      <xdr:col>19</xdr:col>
      <xdr:colOff>166685</xdr:colOff>
      <xdr:row>19</xdr:row>
      <xdr:rowOff>100690</xdr:rowOff>
    </xdr:to>
    <xdr:sp macro="" textlink="">
      <xdr:nvSpPr>
        <xdr:cNvPr id="27" name="Rectangle 26">
          <a:hlinkClick xmlns:r="http://schemas.openxmlformats.org/officeDocument/2006/relationships" r:id="rId10"/>
          <a:extLst>
            <a:ext uri="{FF2B5EF4-FFF2-40B4-BE49-F238E27FC236}">
              <a16:creationId xmlns:a16="http://schemas.microsoft.com/office/drawing/2014/main" id="{9B4DDB46-7894-4E61-A23B-FAEBD8BF0A4A}"/>
            </a:ext>
          </a:extLst>
        </xdr:cNvPr>
        <xdr:cNvSpPr/>
      </xdr:nvSpPr>
      <xdr:spPr>
        <a:xfrm>
          <a:off x="9777080" y="427434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12</xdr:col>
      <xdr:colOff>581026</xdr:colOff>
      <xdr:row>2</xdr:row>
      <xdr:rowOff>85724</xdr:rowOff>
    </xdr:from>
    <xdr:to>
      <xdr:col>16</xdr:col>
      <xdr:colOff>95249</xdr:colOff>
      <xdr:row>8</xdr:row>
      <xdr:rowOff>76199</xdr:rowOff>
    </xdr:to>
    <xdr:grpSp>
      <xdr:nvGrpSpPr>
        <xdr:cNvPr id="6" name="Group 5">
          <a:extLst>
            <a:ext uri="{FF2B5EF4-FFF2-40B4-BE49-F238E27FC236}">
              <a16:creationId xmlns:a16="http://schemas.microsoft.com/office/drawing/2014/main" id="{A706E808-1FEE-4686-BE3D-12973D99DDD8}"/>
            </a:ext>
          </a:extLst>
        </xdr:cNvPr>
        <xdr:cNvGrpSpPr/>
      </xdr:nvGrpSpPr>
      <xdr:grpSpPr>
        <a:xfrm>
          <a:off x="7667626" y="638174"/>
          <a:ext cx="1876423" cy="1419225"/>
          <a:chOff x="9515475" y="3352800"/>
          <a:chExt cx="1733548" cy="1196937"/>
        </a:xfrm>
      </xdr:grpSpPr>
      <xdr:sp macro="" textlink="">
        <xdr:nvSpPr>
          <xdr:cNvPr id="7" name="TextBox 6">
            <a:extLst>
              <a:ext uri="{FF2B5EF4-FFF2-40B4-BE49-F238E27FC236}">
                <a16:creationId xmlns:a16="http://schemas.microsoft.com/office/drawing/2014/main" id="{104484C5-FDE1-43BC-B76E-20F9C739DE07}"/>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8" name="Straight Arrow Connector 7">
            <a:extLst>
              <a:ext uri="{FF2B5EF4-FFF2-40B4-BE49-F238E27FC236}">
                <a16:creationId xmlns:a16="http://schemas.microsoft.com/office/drawing/2014/main" id="{07D2F957-5D0F-4783-84A1-E89600016EFC}"/>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9" name="Group 8">
          <a:extLst>
            <a:ext uri="{FF2B5EF4-FFF2-40B4-BE49-F238E27FC236}">
              <a16:creationId xmlns:a16="http://schemas.microsoft.com/office/drawing/2014/main" id="{A5522BA0-A2CB-4476-8CBA-F845B148BB0E}"/>
            </a:ext>
          </a:extLst>
        </xdr:cNvPr>
        <xdr:cNvGrpSpPr/>
      </xdr:nvGrpSpPr>
      <xdr:grpSpPr>
        <a:xfrm>
          <a:off x="1828800" y="5343524"/>
          <a:ext cx="2162171" cy="1152527"/>
          <a:chOff x="4000506" y="3324224"/>
          <a:chExt cx="1809744" cy="1152527"/>
        </a:xfrm>
      </xdr:grpSpPr>
      <xdr:sp macro="" textlink="">
        <xdr:nvSpPr>
          <xdr:cNvPr id="10" name="TextBox 9">
            <a:extLst>
              <a:ext uri="{FF2B5EF4-FFF2-40B4-BE49-F238E27FC236}">
                <a16:creationId xmlns:a16="http://schemas.microsoft.com/office/drawing/2014/main" id="{3BEF0E6B-2134-4E92-8C27-FE8178103422}"/>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1" name="Group 10">
            <a:extLst>
              <a:ext uri="{FF2B5EF4-FFF2-40B4-BE49-F238E27FC236}">
                <a16:creationId xmlns:a16="http://schemas.microsoft.com/office/drawing/2014/main" id="{D4D3F5F2-775A-458B-B2D2-FDDAD9F9E0AE}"/>
              </a:ext>
            </a:extLst>
          </xdr:cNvPr>
          <xdr:cNvGrpSpPr/>
        </xdr:nvGrpSpPr>
        <xdr:grpSpPr>
          <a:xfrm>
            <a:off x="4000506" y="3629029"/>
            <a:ext cx="847720" cy="847722"/>
            <a:chOff x="4000506" y="3629029"/>
            <a:chExt cx="847720" cy="847722"/>
          </a:xfrm>
        </xdr:grpSpPr>
        <xdr:cxnSp macro="">
          <xdr:nvCxnSpPr>
            <xdr:cNvPr id="12" name="Elbow Connector 19">
              <a:extLst>
                <a:ext uri="{FF2B5EF4-FFF2-40B4-BE49-F238E27FC236}">
                  <a16:creationId xmlns:a16="http://schemas.microsoft.com/office/drawing/2014/main" id="{CF244064-DB5B-4EE2-8E99-A4E14746E3C2}"/>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3" name="Straight Connector 12">
              <a:extLst>
                <a:ext uri="{FF2B5EF4-FFF2-40B4-BE49-F238E27FC236}">
                  <a16:creationId xmlns:a16="http://schemas.microsoft.com/office/drawing/2014/main" id="{02F81AE3-0BAB-47FF-B64B-B2C2C686AACB}"/>
                </a:ext>
              </a:extLst>
            </xdr:cNvPr>
            <xdr:cNvCxnSpPr>
              <a:endCxn id="10"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14" name="Picture 13">
          <a:extLst>
            <a:ext uri="{FF2B5EF4-FFF2-40B4-BE49-F238E27FC236}">
              <a16:creationId xmlns:a16="http://schemas.microsoft.com/office/drawing/2014/main" id="{B9260F15-8289-4DF0-AAD7-324083FB61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15" name="Elbow Connector 19">
          <a:extLst>
            <a:ext uri="{FF2B5EF4-FFF2-40B4-BE49-F238E27FC236}">
              <a16:creationId xmlns:a16="http://schemas.microsoft.com/office/drawing/2014/main" id="{598778AE-C054-46ED-8802-081AA03DE8CA}"/>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16" name="Conector recto 25">
          <a:extLst>
            <a:ext uri="{FF2B5EF4-FFF2-40B4-BE49-F238E27FC236}">
              <a16:creationId xmlns:a16="http://schemas.microsoft.com/office/drawing/2014/main" id="{82E09CB0-DE06-46D2-B79E-882155A34AC7}"/>
            </a:ext>
          </a:extLst>
        </xdr:cNvPr>
        <xdr:cNvCxnSpPr>
          <a:stCxn id="10"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16</xdr:col>
      <xdr:colOff>209550</xdr:colOff>
      <xdr:row>1</xdr:row>
      <xdr:rowOff>57150</xdr:rowOff>
    </xdr:from>
    <xdr:to>
      <xdr:col>19</xdr:col>
      <xdr:colOff>28575</xdr:colOff>
      <xdr:row>2</xdr:row>
      <xdr:rowOff>226973</xdr:rowOff>
    </xdr:to>
    <xdr:sp macro="" textlink="">
      <xdr:nvSpPr>
        <xdr:cNvPr id="17" name="Rectangle 16">
          <a:hlinkClick xmlns:r="http://schemas.openxmlformats.org/officeDocument/2006/relationships" r:id="rId2"/>
          <a:extLst>
            <a:ext uri="{FF2B5EF4-FFF2-40B4-BE49-F238E27FC236}">
              <a16:creationId xmlns:a16="http://schemas.microsoft.com/office/drawing/2014/main" id="{261CA555-4EF6-41FF-BABF-AF0D6DA173B2}"/>
            </a:ext>
          </a:extLst>
        </xdr:cNvPr>
        <xdr:cNvSpPr/>
      </xdr:nvSpPr>
      <xdr:spPr>
        <a:xfrm>
          <a:off x="9658350" y="371475"/>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218745</xdr:colOff>
      <xdr:row>3</xdr:row>
      <xdr:rowOff>47624</xdr:rowOff>
    </xdr:from>
    <xdr:to>
      <xdr:col>19</xdr:col>
      <xdr:colOff>57150</xdr:colOff>
      <xdr:row>4</xdr:row>
      <xdr:rowOff>236421</xdr:rowOff>
    </xdr:to>
    <xdr:sp macro="" textlink="">
      <xdr:nvSpPr>
        <xdr:cNvPr id="18" name="Rectangle 17">
          <a:hlinkClick xmlns:r="http://schemas.openxmlformats.org/officeDocument/2006/relationships" r:id="rId3"/>
          <a:extLst>
            <a:ext uri="{FF2B5EF4-FFF2-40B4-BE49-F238E27FC236}">
              <a16:creationId xmlns:a16="http://schemas.microsoft.com/office/drawing/2014/main" id="{D2E5CB94-B215-4F97-A911-DE0EA48B86E2}"/>
            </a:ext>
          </a:extLst>
        </xdr:cNvPr>
        <xdr:cNvSpPr/>
      </xdr:nvSpPr>
      <xdr:spPr>
        <a:xfrm>
          <a:off x="9667545" y="83819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16</xdr:col>
      <xdr:colOff>219075</xdr:colOff>
      <xdr:row>9</xdr:row>
      <xdr:rowOff>96837</xdr:rowOff>
    </xdr:from>
    <xdr:to>
      <xdr:col>19</xdr:col>
      <xdr:colOff>78659</xdr:colOff>
      <xdr:row>11</xdr:row>
      <xdr:rowOff>55564</xdr:rowOff>
    </xdr:to>
    <xdr:sp macro="" textlink="">
      <xdr:nvSpPr>
        <xdr:cNvPr id="19" name="Rectangle 18">
          <a:hlinkClick xmlns:r="http://schemas.openxmlformats.org/officeDocument/2006/relationships" r:id="rId4"/>
          <a:extLst>
            <a:ext uri="{FF2B5EF4-FFF2-40B4-BE49-F238E27FC236}">
              <a16:creationId xmlns:a16="http://schemas.microsoft.com/office/drawing/2014/main" id="{E896FED3-FEFC-4F93-935A-FC6294B59BD3}"/>
            </a:ext>
          </a:extLst>
        </xdr:cNvPr>
        <xdr:cNvSpPr/>
      </xdr:nvSpPr>
      <xdr:spPr>
        <a:xfrm>
          <a:off x="9667875" y="2316162"/>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COMPRESSION SHORT</a:t>
          </a:r>
        </a:p>
      </xdr:txBody>
    </xdr:sp>
    <xdr:clientData/>
  </xdr:twoCellAnchor>
  <xdr:twoCellAnchor>
    <xdr:from>
      <xdr:col>16</xdr:col>
      <xdr:colOff>221920</xdr:colOff>
      <xdr:row>5</xdr:row>
      <xdr:rowOff>63499</xdr:rowOff>
    </xdr:from>
    <xdr:to>
      <xdr:col>19</xdr:col>
      <xdr:colOff>60325</xdr:colOff>
      <xdr:row>7</xdr:row>
      <xdr:rowOff>14171</xdr:rowOff>
    </xdr:to>
    <xdr:sp macro="" textlink="">
      <xdr:nvSpPr>
        <xdr:cNvPr id="20" name="Rectangle 19">
          <a:hlinkClick xmlns:r="http://schemas.openxmlformats.org/officeDocument/2006/relationships" r:id="rId5"/>
          <a:extLst>
            <a:ext uri="{FF2B5EF4-FFF2-40B4-BE49-F238E27FC236}">
              <a16:creationId xmlns:a16="http://schemas.microsoft.com/office/drawing/2014/main" id="{A3CBB8F7-BC07-48A9-AE29-95AF9246E9A7}"/>
            </a:ext>
          </a:extLst>
        </xdr:cNvPr>
        <xdr:cNvSpPr/>
      </xdr:nvSpPr>
      <xdr:spPr>
        <a:xfrm>
          <a:off x="9670720" y="133032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16</xdr:col>
      <xdr:colOff>216364</xdr:colOff>
      <xdr:row>7</xdr:row>
      <xdr:rowOff>68261</xdr:rowOff>
    </xdr:from>
    <xdr:to>
      <xdr:col>19</xdr:col>
      <xdr:colOff>54769</xdr:colOff>
      <xdr:row>9</xdr:row>
      <xdr:rowOff>18933</xdr:rowOff>
    </xdr:to>
    <xdr:sp macro="" textlink="">
      <xdr:nvSpPr>
        <xdr:cNvPr id="22" name="Rectangle 21">
          <a:hlinkClick xmlns:r="http://schemas.openxmlformats.org/officeDocument/2006/relationships" r:id="rId6"/>
          <a:extLst>
            <a:ext uri="{FF2B5EF4-FFF2-40B4-BE49-F238E27FC236}">
              <a16:creationId xmlns:a16="http://schemas.microsoft.com/office/drawing/2014/main" id="{034B6473-20A5-4375-A78D-DB58685045FB}"/>
            </a:ext>
          </a:extLst>
        </xdr:cNvPr>
        <xdr:cNvSpPr/>
      </xdr:nvSpPr>
      <xdr:spPr>
        <a:xfrm>
          <a:off x="9665164" y="1811336"/>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16</xdr:col>
      <xdr:colOff>197645</xdr:colOff>
      <xdr:row>11</xdr:row>
      <xdr:rowOff>107948</xdr:rowOff>
    </xdr:from>
    <xdr:to>
      <xdr:col>19</xdr:col>
      <xdr:colOff>57229</xdr:colOff>
      <xdr:row>13</xdr:row>
      <xdr:rowOff>66675</xdr:rowOff>
    </xdr:to>
    <xdr:sp macro="" textlink="">
      <xdr:nvSpPr>
        <xdr:cNvPr id="23" name="Rectangle 22">
          <a:hlinkClick xmlns:r="http://schemas.openxmlformats.org/officeDocument/2006/relationships" r:id="rId7"/>
          <a:extLst>
            <a:ext uri="{FF2B5EF4-FFF2-40B4-BE49-F238E27FC236}">
              <a16:creationId xmlns:a16="http://schemas.microsoft.com/office/drawing/2014/main" id="{23F0F1B9-D3AE-4D34-9AA3-9406E190E797}"/>
            </a:ext>
          </a:extLst>
        </xdr:cNvPr>
        <xdr:cNvSpPr/>
      </xdr:nvSpPr>
      <xdr:spPr>
        <a:xfrm>
          <a:off x="9646445" y="2803523"/>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16</xdr:col>
      <xdr:colOff>216359</xdr:colOff>
      <xdr:row>13</xdr:row>
      <xdr:rowOff>124619</xdr:rowOff>
    </xdr:from>
    <xdr:to>
      <xdr:col>19</xdr:col>
      <xdr:colOff>54764</xdr:colOff>
      <xdr:row>15</xdr:row>
      <xdr:rowOff>75291</xdr:rowOff>
    </xdr:to>
    <xdr:sp macro="" textlink="">
      <xdr:nvSpPr>
        <xdr:cNvPr id="24" name="Rectangle 23">
          <a:hlinkClick xmlns:r="http://schemas.openxmlformats.org/officeDocument/2006/relationships" r:id="rId8"/>
          <a:extLst>
            <a:ext uri="{FF2B5EF4-FFF2-40B4-BE49-F238E27FC236}">
              <a16:creationId xmlns:a16="http://schemas.microsoft.com/office/drawing/2014/main" id="{0A9BBE5B-CE3E-47B7-B85C-1D703D9614CA}"/>
            </a:ext>
          </a:extLst>
        </xdr:cNvPr>
        <xdr:cNvSpPr/>
      </xdr:nvSpPr>
      <xdr:spPr>
        <a:xfrm>
          <a:off x="9665159" y="329644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16</xdr:col>
      <xdr:colOff>238584</xdr:colOff>
      <xdr:row>15</xdr:row>
      <xdr:rowOff>150018</xdr:rowOff>
    </xdr:from>
    <xdr:to>
      <xdr:col>19</xdr:col>
      <xdr:colOff>76989</xdr:colOff>
      <xdr:row>17</xdr:row>
      <xdr:rowOff>100690</xdr:rowOff>
    </xdr:to>
    <xdr:sp macro="" textlink="">
      <xdr:nvSpPr>
        <xdr:cNvPr id="25" name="Rectangle 24">
          <a:hlinkClick xmlns:r="http://schemas.openxmlformats.org/officeDocument/2006/relationships" r:id="rId9"/>
          <a:extLst>
            <a:ext uri="{FF2B5EF4-FFF2-40B4-BE49-F238E27FC236}">
              <a16:creationId xmlns:a16="http://schemas.microsoft.com/office/drawing/2014/main" id="{27448108-B3F7-4003-AE95-0146B4EF733E}"/>
            </a:ext>
          </a:extLst>
        </xdr:cNvPr>
        <xdr:cNvSpPr/>
      </xdr:nvSpPr>
      <xdr:spPr>
        <a:xfrm>
          <a:off x="9687384" y="379809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16</xdr:col>
      <xdr:colOff>223505</xdr:colOff>
      <xdr:row>17</xdr:row>
      <xdr:rowOff>159543</xdr:rowOff>
    </xdr:from>
    <xdr:to>
      <xdr:col>19</xdr:col>
      <xdr:colOff>61910</xdr:colOff>
      <xdr:row>19</xdr:row>
      <xdr:rowOff>110215</xdr:rowOff>
    </xdr:to>
    <xdr:sp macro="" textlink="">
      <xdr:nvSpPr>
        <xdr:cNvPr id="26" name="Rectangle 25">
          <a:hlinkClick xmlns:r="http://schemas.openxmlformats.org/officeDocument/2006/relationships" r:id="rId10"/>
          <a:extLst>
            <a:ext uri="{FF2B5EF4-FFF2-40B4-BE49-F238E27FC236}">
              <a16:creationId xmlns:a16="http://schemas.microsoft.com/office/drawing/2014/main" id="{5ABD3D33-8C16-46BC-B736-FDB0A4BA0E50}"/>
            </a:ext>
          </a:extLst>
        </xdr:cNvPr>
        <xdr:cNvSpPr/>
      </xdr:nvSpPr>
      <xdr:spPr>
        <a:xfrm>
          <a:off x="9672305" y="428386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12</xdr:col>
      <xdr:colOff>581026</xdr:colOff>
      <xdr:row>2</xdr:row>
      <xdr:rowOff>85724</xdr:rowOff>
    </xdr:from>
    <xdr:to>
      <xdr:col>16</xdr:col>
      <xdr:colOff>95249</xdr:colOff>
      <xdr:row>8</xdr:row>
      <xdr:rowOff>76199</xdr:rowOff>
    </xdr:to>
    <xdr:grpSp>
      <xdr:nvGrpSpPr>
        <xdr:cNvPr id="6" name="Group 5">
          <a:extLst>
            <a:ext uri="{FF2B5EF4-FFF2-40B4-BE49-F238E27FC236}">
              <a16:creationId xmlns:a16="http://schemas.microsoft.com/office/drawing/2014/main" id="{D63B1312-3996-4A47-AB2C-BF054EE71D37}"/>
            </a:ext>
          </a:extLst>
        </xdr:cNvPr>
        <xdr:cNvGrpSpPr/>
      </xdr:nvGrpSpPr>
      <xdr:grpSpPr>
        <a:xfrm>
          <a:off x="7667626" y="638174"/>
          <a:ext cx="1876423" cy="1419225"/>
          <a:chOff x="9515475" y="3352800"/>
          <a:chExt cx="1733548" cy="1196937"/>
        </a:xfrm>
      </xdr:grpSpPr>
      <xdr:sp macro="" textlink="">
        <xdr:nvSpPr>
          <xdr:cNvPr id="7" name="TextBox 6">
            <a:extLst>
              <a:ext uri="{FF2B5EF4-FFF2-40B4-BE49-F238E27FC236}">
                <a16:creationId xmlns:a16="http://schemas.microsoft.com/office/drawing/2014/main" id="{0C6B842A-8E89-4329-AC52-C2F4C54043C2}"/>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8" name="Straight Arrow Connector 7">
            <a:extLst>
              <a:ext uri="{FF2B5EF4-FFF2-40B4-BE49-F238E27FC236}">
                <a16:creationId xmlns:a16="http://schemas.microsoft.com/office/drawing/2014/main" id="{7FE9DE05-0810-448E-B698-23B430BE954D}"/>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9" name="Group 8">
          <a:extLst>
            <a:ext uri="{FF2B5EF4-FFF2-40B4-BE49-F238E27FC236}">
              <a16:creationId xmlns:a16="http://schemas.microsoft.com/office/drawing/2014/main" id="{08A18AE1-21C2-411B-8D21-85CDF0A7824D}"/>
            </a:ext>
          </a:extLst>
        </xdr:cNvPr>
        <xdr:cNvGrpSpPr/>
      </xdr:nvGrpSpPr>
      <xdr:grpSpPr>
        <a:xfrm>
          <a:off x="1828800" y="5343524"/>
          <a:ext cx="2162171" cy="1152527"/>
          <a:chOff x="4000506" y="3324224"/>
          <a:chExt cx="1809744" cy="1152527"/>
        </a:xfrm>
      </xdr:grpSpPr>
      <xdr:sp macro="" textlink="">
        <xdr:nvSpPr>
          <xdr:cNvPr id="10" name="TextBox 9">
            <a:extLst>
              <a:ext uri="{FF2B5EF4-FFF2-40B4-BE49-F238E27FC236}">
                <a16:creationId xmlns:a16="http://schemas.microsoft.com/office/drawing/2014/main" id="{D8BE1E9A-975D-4DC5-9DA1-BC86D4B07666}"/>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1" name="Group 10">
            <a:extLst>
              <a:ext uri="{FF2B5EF4-FFF2-40B4-BE49-F238E27FC236}">
                <a16:creationId xmlns:a16="http://schemas.microsoft.com/office/drawing/2014/main" id="{3970652A-DA18-4FCF-A982-E82DAF43AADD}"/>
              </a:ext>
            </a:extLst>
          </xdr:cNvPr>
          <xdr:cNvGrpSpPr/>
        </xdr:nvGrpSpPr>
        <xdr:grpSpPr>
          <a:xfrm>
            <a:off x="4000506" y="3629029"/>
            <a:ext cx="847720" cy="847722"/>
            <a:chOff x="4000506" y="3629029"/>
            <a:chExt cx="847720" cy="847722"/>
          </a:xfrm>
        </xdr:grpSpPr>
        <xdr:cxnSp macro="">
          <xdr:nvCxnSpPr>
            <xdr:cNvPr id="12" name="Elbow Connector 19">
              <a:extLst>
                <a:ext uri="{FF2B5EF4-FFF2-40B4-BE49-F238E27FC236}">
                  <a16:creationId xmlns:a16="http://schemas.microsoft.com/office/drawing/2014/main" id="{7A8F8F77-EB57-48BB-9658-211C1D13947C}"/>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3" name="Straight Connector 12">
              <a:extLst>
                <a:ext uri="{FF2B5EF4-FFF2-40B4-BE49-F238E27FC236}">
                  <a16:creationId xmlns:a16="http://schemas.microsoft.com/office/drawing/2014/main" id="{6414D810-C475-49CD-A1D8-CF505EDE937E}"/>
                </a:ext>
              </a:extLst>
            </xdr:cNvPr>
            <xdr:cNvCxnSpPr>
              <a:endCxn id="10"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14" name="Picture 13">
          <a:extLst>
            <a:ext uri="{FF2B5EF4-FFF2-40B4-BE49-F238E27FC236}">
              <a16:creationId xmlns:a16="http://schemas.microsoft.com/office/drawing/2014/main" id="{29A1895C-2ADA-4BC6-9623-E31CC4399A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15" name="Elbow Connector 19">
          <a:extLst>
            <a:ext uri="{FF2B5EF4-FFF2-40B4-BE49-F238E27FC236}">
              <a16:creationId xmlns:a16="http://schemas.microsoft.com/office/drawing/2014/main" id="{42DB30D6-8ACE-4D19-A9BF-6AA5E6E1C185}"/>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16" name="Conector recto 25">
          <a:extLst>
            <a:ext uri="{FF2B5EF4-FFF2-40B4-BE49-F238E27FC236}">
              <a16:creationId xmlns:a16="http://schemas.microsoft.com/office/drawing/2014/main" id="{3DA0E96A-20F6-4547-8C68-9854831D0E73}"/>
            </a:ext>
          </a:extLst>
        </xdr:cNvPr>
        <xdr:cNvCxnSpPr>
          <a:stCxn id="10"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13</xdr:col>
      <xdr:colOff>0</xdr:colOff>
      <xdr:row>4</xdr:row>
      <xdr:rowOff>123825</xdr:rowOff>
    </xdr:from>
    <xdr:to>
      <xdr:col>13</xdr:col>
      <xdr:colOff>206201</xdr:colOff>
      <xdr:row>5</xdr:row>
      <xdr:rowOff>66403</xdr:rowOff>
    </xdr:to>
    <xdr:cxnSp macro="">
      <xdr:nvCxnSpPr>
        <xdr:cNvPr id="17" name="Straight Arrow Connector 16">
          <a:extLst>
            <a:ext uri="{FF2B5EF4-FFF2-40B4-BE49-F238E27FC236}">
              <a16:creationId xmlns:a16="http://schemas.microsoft.com/office/drawing/2014/main" id="{E003DC36-9BF2-41B8-8F4F-04F5D200449B}"/>
            </a:ext>
          </a:extLst>
        </xdr:cNvPr>
        <xdr:cNvCxnSpPr/>
      </xdr:nvCxnSpPr>
      <xdr:spPr>
        <a:xfrm flipH="1">
          <a:off x="7677150" y="1152525"/>
          <a:ext cx="206201" cy="1807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171450</xdr:colOff>
      <xdr:row>1</xdr:row>
      <xdr:rowOff>76200</xdr:rowOff>
    </xdr:from>
    <xdr:to>
      <xdr:col>18</xdr:col>
      <xdr:colOff>581025</xdr:colOff>
      <xdr:row>3</xdr:row>
      <xdr:rowOff>7898</xdr:rowOff>
    </xdr:to>
    <xdr:sp macro="" textlink="">
      <xdr:nvSpPr>
        <xdr:cNvPr id="18" name="Rectangle 17">
          <a:hlinkClick xmlns:r="http://schemas.openxmlformats.org/officeDocument/2006/relationships" r:id="rId2"/>
          <a:extLst>
            <a:ext uri="{FF2B5EF4-FFF2-40B4-BE49-F238E27FC236}">
              <a16:creationId xmlns:a16="http://schemas.microsoft.com/office/drawing/2014/main" id="{3FCDEAD1-8C77-4617-A80B-5683F6CFC544}"/>
            </a:ext>
          </a:extLst>
        </xdr:cNvPr>
        <xdr:cNvSpPr/>
      </xdr:nvSpPr>
      <xdr:spPr>
        <a:xfrm>
          <a:off x="9620250" y="390525"/>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180645</xdr:colOff>
      <xdr:row>3</xdr:row>
      <xdr:rowOff>66674</xdr:rowOff>
    </xdr:from>
    <xdr:to>
      <xdr:col>19</xdr:col>
      <xdr:colOff>19050</xdr:colOff>
      <xdr:row>5</xdr:row>
      <xdr:rowOff>17346</xdr:rowOff>
    </xdr:to>
    <xdr:sp macro="" textlink="">
      <xdr:nvSpPr>
        <xdr:cNvPr id="19" name="Rectangle 18">
          <a:hlinkClick xmlns:r="http://schemas.openxmlformats.org/officeDocument/2006/relationships" r:id="rId3"/>
          <a:extLst>
            <a:ext uri="{FF2B5EF4-FFF2-40B4-BE49-F238E27FC236}">
              <a16:creationId xmlns:a16="http://schemas.microsoft.com/office/drawing/2014/main" id="{DC22BC15-5F88-4BED-8AB6-01D9960D236A}"/>
            </a:ext>
          </a:extLst>
        </xdr:cNvPr>
        <xdr:cNvSpPr/>
      </xdr:nvSpPr>
      <xdr:spPr>
        <a:xfrm>
          <a:off x="9629445" y="85724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16</xdr:col>
      <xdr:colOff>180975</xdr:colOff>
      <xdr:row>9</xdr:row>
      <xdr:rowOff>115887</xdr:rowOff>
    </xdr:from>
    <xdr:to>
      <xdr:col>19</xdr:col>
      <xdr:colOff>40559</xdr:colOff>
      <xdr:row>11</xdr:row>
      <xdr:rowOff>74614</xdr:rowOff>
    </xdr:to>
    <xdr:sp macro="" textlink="">
      <xdr:nvSpPr>
        <xdr:cNvPr id="20" name="Rectangle 19">
          <a:hlinkClick xmlns:r="http://schemas.openxmlformats.org/officeDocument/2006/relationships" r:id="rId4"/>
          <a:extLst>
            <a:ext uri="{FF2B5EF4-FFF2-40B4-BE49-F238E27FC236}">
              <a16:creationId xmlns:a16="http://schemas.microsoft.com/office/drawing/2014/main" id="{05E7CBAD-B9E2-494F-AC1F-D0F6F31DF29B}"/>
            </a:ext>
          </a:extLst>
        </xdr:cNvPr>
        <xdr:cNvSpPr/>
      </xdr:nvSpPr>
      <xdr:spPr>
        <a:xfrm>
          <a:off x="9629775" y="2335212"/>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COMPRESSION SHORT</a:t>
          </a:r>
        </a:p>
      </xdr:txBody>
    </xdr:sp>
    <xdr:clientData/>
  </xdr:twoCellAnchor>
  <xdr:twoCellAnchor>
    <xdr:from>
      <xdr:col>16</xdr:col>
      <xdr:colOff>183820</xdr:colOff>
      <xdr:row>5</xdr:row>
      <xdr:rowOff>82549</xdr:rowOff>
    </xdr:from>
    <xdr:to>
      <xdr:col>19</xdr:col>
      <xdr:colOff>22225</xdr:colOff>
      <xdr:row>7</xdr:row>
      <xdr:rowOff>33221</xdr:rowOff>
    </xdr:to>
    <xdr:sp macro="" textlink="">
      <xdr:nvSpPr>
        <xdr:cNvPr id="21" name="Rectangle 20">
          <a:hlinkClick xmlns:r="http://schemas.openxmlformats.org/officeDocument/2006/relationships" r:id="rId5"/>
          <a:extLst>
            <a:ext uri="{FF2B5EF4-FFF2-40B4-BE49-F238E27FC236}">
              <a16:creationId xmlns:a16="http://schemas.microsoft.com/office/drawing/2014/main" id="{75C308CC-E913-4AC4-9180-2BB1DF7C7B8F}"/>
            </a:ext>
          </a:extLst>
        </xdr:cNvPr>
        <xdr:cNvSpPr/>
      </xdr:nvSpPr>
      <xdr:spPr>
        <a:xfrm>
          <a:off x="9632620" y="134937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16</xdr:col>
      <xdr:colOff>179388</xdr:colOff>
      <xdr:row>11</xdr:row>
      <xdr:rowOff>136524</xdr:rowOff>
    </xdr:from>
    <xdr:to>
      <xdr:col>19</xdr:col>
      <xdr:colOff>38972</xdr:colOff>
      <xdr:row>13</xdr:row>
      <xdr:rowOff>95251</xdr:rowOff>
    </xdr:to>
    <xdr:sp macro="" textlink="">
      <xdr:nvSpPr>
        <xdr:cNvPr id="22" name="Rectangle 21">
          <a:hlinkClick xmlns:r="http://schemas.openxmlformats.org/officeDocument/2006/relationships" r:id="rId6"/>
          <a:extLst>
            <a:ext uri="{FF2B5EF4-FFF2-40B4-BE49-F238E27FC236}">
              <a16:creationId xmlns:a16="http://schemas.microsoft.com/office/drawing/2014/main" id="{AC563BEC-DC13-4DA3-AA1D-D84A3ABE9FED}"/>
            </a:ext>
          </a:extLst>
        </xdr:cNvPr>
        <xdr:cNvSpPr/>
      </xdr:nvSpPr>
      <xdr:spPr>
        <a:xfrm>
          <a:off x="9628188" y="2832099"/>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16</xdr:col>
      <xdr:colOff>178264</xdr:colOff>
      <xdr:row>7</xdr:row>
      <xdr:rowOff>87311</xdr:rowOff>
    </xdr:from>
    <xdr:to>
      <xdr:col>19</xdr:col>
      <xdr:colOff>16669</xdr:colOff>
      <xdr:row>9</xdr:row>
      <xdr:rowOff>37983</xdr:rowOff>
    </xdr:to>
    <xdr:sp macro="" textlink="">
      <xdr:nvSpPr>
        <xdr:cNvPr id="23" name="Rectangle 22">
          <a:hlinkClick xmlns:r="http://schemas.openxmlformats.org/officeDocument/2006/relationships" r:id="rId7"/>
          <a:extLst>
            <a:ext uri="{FF2B5EF4-FFF2-40B4-BE49-F238E27FC236}">
              <a16:creationId xmlns:a16="http://schemas.microsoft.com/office/drawing/2014/main" id="{B331F843-8A3A-470B-A215-3EB4FFBBCFF8}"/>
            </a:ext>
          </a:extLst>
        </xdr:cNvPr>
        <xdr:cNvSpPr/>
      </xdr:nvSpPr>
      <xdr:spPr>
        <a:xfrm>
          <a:off x="9627064" y="1830386"/>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16</xdr:col>
      <xdr:colOff>168734</xdr:colOff>
      <xdr:row>13</xdr:row>
      <xdr:rowOff>134144</xdr:rowOff>
    </xdr:from>
    <xdr:to>
      <xdr:col>19</xdr:col>
      <xdr:colOff>7139</xdr:colOff>
      <xdr:row>15</xdr:row>
      <xdr:rowOff>84816</xdr:rowOff>
    </xdr:to>
    <xdr:sp macro="" textlink="">
      <xdr:nvSpPr>
        <xdr:cNvPr id="25" name="Rectangle 24">
          <a:hlinkClick xmlns:r="http://schemas.openxmlformats.org/officeDocument/2006/relationships" r:id="rId8"/>
          <a:extLst>
            <a:ext uri="{FF2B5EF4-FFF2-40B4-BE49-F238E27FC236}">
              <a16:creationId xmlns:a16="http://schemas.microsoft.com/office/drawing/2014/main" id="{E8D26A56-A031-490F-B32C-E62E9E5C9F4C}"/>
            </a:ext>
          </a:extLst>
        </xdr:cNvPr>
        <xdr:cNvSpPr/>
      </xdr:nvSpPr>
      <xdr:spPr>
        <a:xfrm>
          <a:off x="9617534" y="330596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16</xdr:col>
      <xdr:colOff>190959</xdr:colOff>
      <xdr:row>15</xdr:row>
      <xdr:rowOff>159543</xdr:rowOff>
    </xdr:from>
    <xdr:to>
      <xdr:col>19</xdr:col>
      <xdr:colOff>29364</xdr:colOff>
      <xdr:row>17</xdr:row>
      <xdr:rowOff>110215</xdr:rowOff>
    </xdr:to>
    <xdr:sp macro="" textlink="">
      <xdr:nvSpPr>
        <xdr:cNvPr id="26" name="Rectangle 25">
          <a:hlinkClick xmlns:r="http://schemas.openxmlformats.org/officeDocument/2006/relationships" r:id="rId9"/>
          <a:extLst>
            <a:ext uri="{FF2B5EF4-FFF2-40B4-BE49-F238E27FC236}">
              <a16:creationId xmlns:a16="http://schemas.microsoft.com/office/drawing/2014/main" id="{F35FE5C8-2D38-46D0-91A7-20EC0280077C}"/>
            </a:ext>
          </a:extLst>
        </xdr:cNvPr>
        <xdr:cNvSpPr/>
      </xdr:nvSpPr>
      <xdr:spPr>
        <a:xfrm>
          <a:off x="9639759" y="380761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16</xdr:col>
      <xdr:colOff>175880</xdr:colOff>
      <xdr:row>17</xdr:row>
      <xdr:rowOff>169068</xdr:rowOff>
    </xdr:from>
    <xdr:to>
      <xdr:col>19</xdr:col>
      <xdr:colOff>14285</xdr:colOff>
      <xdr:row>19</xdr:row>
      <xdr:rowOff>119740</xdr:rowOff>
    </xdr:to>
    <xdr:sp macro="" textlink="">
      <xdr:nvSpPr>
        <xdr:cNvPr id="27" name="Rectangle 26">
          <a:hlinkClick xmlns:r="http://schemas.openxmlformats.org/officeDocument/2006/relationships" r:id="rId10"/>
          <a:extLst>
            <a:ext uri="{FF2B5EF4-FFF2-40B4-BE49-F238E27FC236}">
              <a16:creationId xmlns:a16="http://schemas.microsoft.com/office/drawing/2014/main" id="{757D891D-2B6F-43AC-85E7-FE5950ACAB69}"/>
            </a:ext>
          </a:extLst>
        </xdr:cNvPr>
        <xdr:cNvSpPr/>
      </xdr:nvSpPr>
      <xdr:spPr>
        <a:xfrm>
          <a:off x="9624680" y="429339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47625</xdr:colOff>
      <xdr:row>0</xdr:row>
      <xdr:rowOff>9525</xdr:rowOff>
    </xdr:from>
    <xdr:to>
      <xdr:col>1</xdr:col>
      <xdr:colOff>292200</xdr:colOff>
      <xdr:row>1</xdr:row>
      <xdr:rowOff>48332</xdr:rowOff>
    </xdr:to>
    <xdr:pic>
      <xdr:nvPicPr>
        <xdr:cNvPr id="2" name="Picture 1">
          <a:extLst>
            <a:ext uri="{FF2B5EF4-FFF2-40B4-BE49-F238E27FC236}">
              <a16:creationId xmlns:a16="http://schemas.microsoft.com/office/drawing/2014/main" id="{49CCE344-4703-4042-A5C5-EBC29B479B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16</xdr:col>
      <xdr:colOff>285750</xdr:colOff>
      <xdr:row>1</xdr:row>
      <xdr:rowOff>47625</xdr:rowOff>
    </xdr:from>
    <xdr:to>
      <xdr:col>19</xdr:col>
      <xdr:colOff>104775</xdr:colOff>
      <xdr:row>2</xdr:row>
      <xdr:rowOff>217448</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AE847A60-C632-4D18-964B-F1F81ABF7C6E}"/>
            </a:ext>
          </a:extLst>
        </xdr:cNvPr>
        <xdr:cNvSpPr/>
      </xdr:nvSpPr>
      <xdr:spPr>
        <a:xfrm>
          <a:off x="9734550" y="361950"/>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294945</xdr:colOff>
      <xdr:row>3</xdr:row>
      <xdr:rowOff>38099</xdr:rowOff>
    </xdr:from>
    <xdr:to>
      <xdr:col>19</xdr:col>
      <xdr:colOff>133350</xdr:colOff>
      <xdr:row>4</xdr:row>
      <xdr:rowOff>226896</xdr:rowOff>
    </xdr:to>
    <xdr:sp macro="" textlink="">
      <xdr:nvSpPr>
        <xdr:cNvPr id="4" name="Rectangle 3">
          <a:hlinkClick xmlns:r="http://schemas.openxmlformats.org/officeDocument/2006/relationships" r:id="rId3"/>
          <a:extLst>
            <a:ext uri="{FF2B5EF4-FFF2-40B4-BE49-F238E27FC236}">
              <a16:creationId xmlns:a16="http://schemas.microsoft.com/office/drawing/2014/main" id="{5BEABB51-F24A-4991-B121-9FA133FF5508}"/>
            </a:ext>
          </a:extLst>
        </xdr:cNvPr>
        <xdr:cNvSpPr/>
      </xdr:nvSpPr>
      <xdr:spPr>
        <a:xfrm>
          <a:off x="9743745" y="82867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16</xdr:col>
      <xdr:colOff>298120</xdr:colOff>
      <xdr:row>5</xdr:row>
      <xdr:rowOff>53974</xdr:rowOff>
    </xdr:from>
    <xdr:to>
      <xdr:col>19</xdr:col>
      <xdr:colOff>136525</xdr:colOff>
      <xdr:row>7</xdr:row>
      <xdr:rowOff>4646</xdr:rowOff>
    </xdr:to>
    <xdr:sp macro="" textlink="">
      <xdr:nvSpPr>
        <xdr:cNvPr id="5" name="Rectangle 4">
          <a:hlinkClick xmlns:r="http://schemas.openxmlformats.org/officeDocument/2006/relationships" r:id="rId4"/>
          <a:extLst>
            <a:ext uri="{FF2B5EF4-FFF2-40B4-BE49-F238E27FC236}">
              <a16:creationId xmlns:a16="http://schemas.microsoft.com/office/drawing/2014/main" id="{0FBAE88F-0CD6-4A2F-AEAE-4D655ECA10AC}"/>
            </a:ext>
          </a:extLst>
        </xdr:cNvPr>
        <xdr:cNvSpPr/>
      </xdr:nvSpPr>
      <xdr:spPr>
        <a:xfrm>
          <a:off x="9746920" y="132079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16</xdr:col>
      <xdr:colOff>303213</xdr:colOff>
      <xdr:row>9</xdr:row>
      <xdr:rowOff>69849</xdr:rowOff>
    </xdr:from>
    <xdr:to>
      <xdr:col>19</xdr:col>
      <xdr:colOff>162797</xdr:colOff>
      <xdr:row>11</xdr:row>
      <xdr:rowOff>28576</xdr:rowOff>
    </xdr:to>
    <xdr:sp macro="" textlink="">
      <xdr:nvSpPr>
        <xdr:cNvPr id="6" name="Rectangle 5">
          <a:hlinkClick xmlns:r="http://schemas.openxmlformats.org/officeDocument/2006/relationships" r:id="rId5"/>
          <a:extLst>
            <a:ext uri="{FF2B5EF4-FFF2-40B4-BE49-F238E27FC236}">
              <a16:creationId xmlns:a16="http://schemas.microsoft.com/office/drawing/2014/main" id="{3D107293-BA04-437B-8347-9A2FC93A63FA}"/>
            </a:ext>
          </a:extLst>
        </xdr:cNvPr>
        <xdr:cNvSpPr/>
      </xdr:nvSpPr>
      <xdr:spPr>
        <a:xfrm>
          <a:off x="9752013" y="2289174"/>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16</xdr:col>
      <xdr:colOff>292564</xdr:colOff>
      <xdr:row>7</xdr:row>
      <xdr:rowOff>58736</xdr:rowOff>
    </xdr:from>
    <xdr:to>
      <xdr:col>19</xdr:col>
      <xdr:colOff>130969</xdr:colOff>
      <xdr:row>9</xdr:row>
      <xdr:rowOff>9408</xdr:rowOff>
    </xdr:to>
    <xdr:sp macro="" textlink="">
      <xdr:nvSpPr>
        <xdr:cNvPr id="7" name="Rectangle 6">
          <a:hlinkClick xmlns:r="http://schemas.openxmlformats.org/officeDocument/2006/relationships" r:id="rId6"/>
          <a:extLst>
            <a:ext uri="{FF2B5EF4-FFF2-40B4-BE49-F238E27FC236}">
              <a16:creationId xmlns:a16="http://schemas.microsoft.com/office/drawing/2014/main" id="{4C93D159-7F74-405E-8830-205FA6E5F6D7}"/>
            </a:ext>
          </a:extLst>
        </xdr:cNvPr>
        <xdr:cNvSpPr/>
      </xdr:nvSpPr>
      <xdr:spPr>
        <a:xfrm>
          <a:off x="9741364" y="1801811"/>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16</xdr:col>
      <xdr:colOff>302420</xdr:colOff>
      <xdr:row>11</xdr:row>
      <xdr:rowOff>98423</xdr:rowOff>
    </xdr:from>
    <xdr:to>
      <xdr:col>19</xdr:col>
      <xdr:colOff>162004</xdr:colOff>
      <xdr:row>13</xdr:row>
      <xdr:rowOff>57150</xdr:rowOff>
    </xdr:to>
    <xdr:sp macro="" textlink="">
      <xdr:nvSpPr>
        <xdr:cNvPr id="8" name="Rectangle 7">
          <a:hlinkClick xmlns:r="http://schemas.openxmlformats.org/officeDocument/2006/relationships" r:id="rId7"/>
          <a:extLst>
            <a:ext uri="{FF2B5EF4-FFF2-40B4-BE49-F238E27FC236}">
              <a16:creationId xmlns:a16="http://schemas.microsoft.com/office/drawing/2014/main" id="{C47D7D23-FFFC-4691-A0AC-382A10375FD2}"/>
            </a:ext>
          </a:extLst>
        </xdr:cNvPr>
        <xdr:cNvSpPr/>
      </xdr:nvSpPr>
      <xdr:spPr>
        <a:xfrm>
          <a:off x="9751220" y="2793998"/>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16</xdr:col>
      <xdr:colOff>321134</xdr:colOff>
      <xdr:row>13</xdr:row>
      <xdr:rowOff>115094</xdr:rowOff>
    </xdr:from>
    <xdr:to>
      <xdr:col>19</xdr:col>
      <xdr:colOff>159539</xdr:colOff>
      <xdr:row>15</xdr:row>
      <xdr:rowOff>65766</xdr:rowOff>
    </xdr:to>
    <xdr:sp macro="" textlink="">
      <xdr:nvSpPr>
        <xdr:cNvPr id="9" name="Rectangle 8">
          <a:hlinkClick xmlns:r="http://schemas.openxmlformats.org/officeDocument/2006/relationships" r:id="rId8"/>
          <a:extLst>
            <a:ext uri="{FF2B5EF4-FFF2-40B4-BE49-F238E27FC236}">
              <a16:creationId xmlns:a16="http://schemas.microsoft.com/office/drawing/2014/main" id="{11435724-7BFC-4499-BB41-D8187E764B2D}"/>
            </a:ext>
          </a:extLst>
        </xdr:cNvPr>
        <xdr:cNvSpPr/>
      </xdr:nvSpPr>
      <xdr:spPr>
        <a:xfrm>
          <a:off x="9769934" y="328691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16</xdr:col>
      <xdr:colOff>343359</xdr:colOff>
      <xdr:row>15</xdr:row>
      <xdr:rowOff>140493</xdr:rowOff>
    </xdr:from>
    <xdr:to>
      <xdr:col>19</xdr:col>
      <xdr:colOff>181764</xdr:colOff>
      <xdr:row>17</xdr:row>
      <xdr:rowOff>91165</xdr:rowOff>
    </xdr:to>
    <xdr:sp macro="" textlink="">
      <xdr:nvSpPr>
        <xdr:cNvPr id="10" name="Rectangle 9">
          <a:hlinkClick xmlns:r="http://schemas.openxmlformats.org/officeDocument/2006/relationships" r:id="rId9"/>
          <a:extLst>
            <a:ext uri="{FF2B5EF4-FFF2-40B4-BE49-F238E27FC236}">
              <a16:creationId xmlns:a16="http://schemas.microsoft.com/office/drawing/2014/main" id="{5DD82CF4-825B-416C-B16C-8CE4B2C123B2}"/>
            </a:ext>
          </a:extLst>
        </xdr:cNvPr>
        <xdr:cNvSpPr/>
      </xdr:nvSpPr>
      <xdr:spPr>
        <a:xfrm>
          <a:off x="9792159" y="378856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16</xdr:col>
      <xdr:colOff>328280</xdr:colOff>
      <xdr:row>17</xdr:row>
      <xdr:rowOff>150018</xdr:rowOff>
    </xdr:from>
    <xdr:to>
      <xdr:col>19</xdr:col>
      <xdr:colOff>166685</xdr:colOff>
      <xdr:row>19</xdr:row>
      <xdr:rowOff>100690</xdr:rowOff>
    </xdr:to>
    <xdr:sp macro="" textlink="">
      <xdr:nvSpPr>
        <xdr:cNvPr id="11" name="Rectangle 10">
          <a:hlinkClick xmlns:r="http://schemas.openxmlformats.org/officeDocument/2006/relationships" r:id="rId10"/>
          <a:extLst>
            <a:ext uri="{FF2B5EF4-FFF2-40B4-BE49-F238E27FC236}">
              <a16:creationId xmlns:a16="http://schemas.microsoft.com/office/drawing/2014/main" id="{8A53658C-A58F-4EE9-9BEC-644F8F347E86}"/>
            </a:ext>
          </a:extLst>
        </xdr:cNvPr>
        <xdr:cNvSpPr/>
      </xdr:nvSpPr>
      <xdr:spPr>
        <a:xfrm>
          <a:off x="9777080" y="427434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17</xdr:col>
      <xdr:colOff>104775</xdr:colOff>
      <xdr:row>1</xdr:row>
      <xdr:rowOff>47625</xdr:rowOff>
    </xdr:from>
    <xdr:to>
      <xdr:col>19</xdr:col>
      <xdr:colOff>514350</xdr:colOff>
      <xdr:row>2</xdr:row>
      <xdr:rowOff>217448</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ECDCFD10-DCE0-49B8-9D3B-E7F9C00F412C}"/>
            </a:ext>
          </a:extLst>
        </xdr:cNvPr>
        <xdr:cNvSpPr/>
      </xdr:nvSpPr>
      <xdr:spPr>
        <a:xfrm>
          <a:off x="10144125" y="361950"/>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12</xdr:col>
      <xdr:colOff>581026</xdr:colOff>
      <xdr:row>2</xdr:row>
      <xdr:rowOff>85724</xdr:rowOff>
    </xdr:from>
    <xdr:to>
      <xdr:col>16</xdr:col>
      <xdr:colOff>95249</xdr:colOff>
      <xdr:row>8</xdr:row>
      <xdr:rowOff>76199</xdr:rowOff>
    </xdr:to>
    <xdr:grpSp>
      <xdr:nvGrpSpPr>
        <xdr:cNvPr id="3" name="Group 2">
          <a:extLst>
            <a:ext uri="{FF2B5EF4-FFF2-40B4-BE49-F238E27FC236}">
              <a16:creationId xmlns:a16="http://schemas.microsoft.com/office/drawing/2014/main" id="{069B6E45-C131-4952-A504-4A27A9B36D01}"/>
            </a:ext>
          </a:extLst>
        </xdr:cNvPr>
        <xdr:cNvGrpSpPr/>
      </xdr:nvGrpSpPr>
      <xdr:grpSpPr>
        <a:xfrm>
          <a:off x="7667626" y="638174"/>
          <a:ext cx="1876423" cy="1419225"/>
          <a:chOff x="9515475" y="3352800"/>
          <a:chExt cx="1733548" cy="1196937"/>
        </a:xfrm>
      </xdr:grpSpPr>
      <xdr:sp macro="" textlink="">
        <xdr:nvSpPr>
          <xdr:cNvPr id="4" name="TextBox 3">
            <a:extLst>
              <a:ext uri="{FF2B5EF4-FFF2-40B4-BE49-F238E27FC236}">
                <a16:creationId xmlns:a16="http://schemas.microsoft.com/office/drawing/2014/main" id="{DDD2C863-3A04-4671-A3B4-A0AAAF967C55}"/>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5" name="Straight Arrow Connector 4">
            <a:extLst>
              <a:ext uri="{FF2B5EF4-FFF2-40B4-BE49-F238E27FC236}">
                <a16:creationId xmlns:a16="http://schemas.microsoft.com/office/drawing/2014/main" id="{395F7BEB-F27E-4CE1-A14A-DFE417872D59}"/>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6" name="Group 5">
          <a:extLst>
            <a:ext uri="{FF2B5EF4-FFF2-40B4-BE49-F238E27FC236}">
              <a16:creationId xmlns:a16="http://schemas.microsoft.com/office/drawing/2014/main" id="{A5234D62-FBE4-448B-9CB9-6A6CF4B1EDE7}"/>
            </a:ext>
          </a:extLst>
        </xdr:cNvPr>
        <xdr:cNvGrpSpPr/>
      </xdr:nvGrpSpPr>
      <xdr:grpSpPr>
        <a:xfrm>
          <a:off x="1828800" y="5343524"/>
          <a:ext cx="2162171" cy="1152527"/>
          <a:chOff x="4000506" y="3324224"/>
          <a:chExt cx="1809744" cy="1152527"/>
        </a:xfrm>
      </xdr:grpSpPr>
      <xdr:sp macro="" textlink="">
        <xdr:nvSpPr>
          <xdr:cNvPr id="7" name="TextBox 6">
            <a:extLst>
              <a:ext uri="{FF2B5EF4-FFF2-40B4-BE49-F238E27FC236}">
                <a16:creationId xmlns:a16="http://schemas.microsoft.com/office/drawing/2014/main" id="{E0D48D19-54E9-45B8-9938-959220F73E77}"/>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8" name="Group 7">
            <a:extLst>
              <a:ext uri="{FF2B5EF4-FFF2-40B4-BE49-F238E27FC236}">
                <a16:creationId xmlns:a16="http://schemas.microsoft.com/office/drawing/2014/main" id="{53CE5B1F-5D7A-4E7B-9B78-0A28CA1838D9}"/>
              </a:ext>
            </a:extLst>
          </xdr:cNvPr>
          <xdr:cNvGrpSpPr/>
        </xdr:nvGrpSpPr>
        <xdr:grpSpPr>
          <a:xfrm>
            <a:off x="4000506" y="3629029"/>
            <a:ext cx="847720" cy="847722"/>
            <a:chOff x="4000506" y="3629029"/>
            <a:chExt cx="847720" cy="847722"/>
          </a:xfrm>
        </xdr:grpSpPr>
        <xdr:cxnSp macro="">
          <xdr:nvCxnSpPr>
            <xdr:cNvPr id="9" name="Elbow Connector 19">
              <a:extLst>
                <a:ext uri="{FF2B5EF4-FFF2-40B4-BE49-F238E27FC236}">
                  <a16:creationId xmlns:a16="http://schemas.microsoft.com/office/drawing/2014/main" id="{9E03B3A1-2E9B-497D-A87B-BE17DE8BE954}"/>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0" name="Straight Connector 9">
              <a:extLst>
                <a:ext uri="{FF2B5EF4-FFF2-40B4-BE49-F238E27FC236}">
                  <a16:creationId xmlns:a16="http://schemas.microsoft.com/office/drawing/2014/main" id="{3279C0F6-E150-4D68-AD99-032340D58EE2}"/>
                </a:ext>
              </a:extLst>
            </xdr:cNvPr>
            <xdr:cNvCxnSpPr>
              <a:endCxn id="7"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11" name="Picture 10">
          <a:extLst>
            <a:ext uri="{FF2B5EF4-FFF2-40B4-BE49-F238E27FC236}">
              <a16:creationId xmlns:a16="http://schemas.microsoft.com/office/drawing/2014/main" id="{74307D79-EBD0-4EF8-9CC4-C2A899F3FB5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12" name="Elbow Connector 19">
          <a:extLst>
            <a:ext uri="{FF2B5EF4-FFF2-40B4-BE49-F238E27FC236}">
              <a16:creationId xmlns:a16="http://schemas.microsoft.com/office/drawing/2014/main" id="{7755CF96-D780-4086-B9CA-DA675BBDA7D0}"/>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13" name="Conector recto 25">
          <a:extLst>
            <a:ext uri="{FF2B5EF4-FFF2-40B4-BE49-F238E27FC236}">
              <a16:creationId xmlns:a16="http://schemas.microsoft.com/office/drawing/2014/main" id="{B60C7580-EC62-4EAE-AC7A-D61E9FCF11B5}"/>
            </a:ext>
          </a:extLst>
        </xdr:cNvPr>
        <xdr:cNvCxnSpPr>
          <a:stCxn id="7"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104775</xdr:colOff>
      <xdr:row>7</xdr:row>
      <xdr:rowOff>58737</xdr:rowOff>
    </xdr:from>
    <xdr:to>
      <xdr:col>19</xdr:col>
      <xdr:colOff>554909</xdr:colOff>
      <xdr:row>9</xdr:row>
      <xdr:rowOff>17464</xdr:rowOff>
    </xdr:to>
    <xdr:sp macro="" textlink="">
      <xdr:nvSpPr>
        <xdr:cNvPr id="14" name="Rectangle 13">
          <a:hlinkClick xmlns:r="http://schemas.openxmlformats.org/officeDocument/2006/relationships" r:id="rId3"/>
          <a:extLst>
            <a:ext uri="{FF2B5EF4-FFF2-40B4-BE49-F238E27FC236}">
              <a16:creationId xmlns:a16="http://schemas.microsoft.com/office/drawing/2014/main" id="{304F72EC-008B-41CF-8895-60D1BA80557A}"/>
            </a:ext>
          </a:extLst>
        </xdr:cNvPr>
        <xdr:cNvSpPr/>
      </xdr:nvSpPr>
      <xdr:spPr>
        <a:xfrm>
          <a:off x="10144125" y="1801812"/>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COMPRESSION SHORT</a:t>
          </a:r>
        </a:p>
      </xdr:txBody>
    </xdr:sp>
    <xdr:clientData/>
  </xdr:twoCellAnchor>
  <xdr:twoCellAnchor>
    <xdr:from>
      <xdr:col>17</xdr:col>
      <xdr:colOff>107620</xdr:colOff>
      <xdr:row>3</xdr:row>
      <xdr:rowOff>25399</xdr:rowOff>
    </xdr:from>
    <xdr:to>
      <xdr:col>19</xdr:col>
      <xdr:colOff>536575</xdr:colOff>
      <xdr:row>4</xdr:row>
      <xdr:rowOff>214196</xdr:rowOff>
    </xdr:to>
    <xdr:sp macro="" textlink="">
      <xdr:nvSpPr>
        <xdr:cNvPr id="15" name="Rectangle 14">
          <a:hlinkClick xmlns:r="http://schemas.openxmlformats.org/officeDocument/2006/relationships" r:id="rId4"/>
          <a:extLst>
            <a:ext uri="{FF2B5EF4-FFF2-40B4-BE49-F238E27FC236}">
              <a16:creationId xmlns:a16="http://schemas.microsoft.com/office/drawing/2014/main" id="{F996A556-D3C0-4A1F-A3B9-BECB7E8FD485}"/>
            </a:ext>
          </a:extLst>
        </xdr:cNvPr>
        <xdr:cNvSpPr/>
      </xdr:nvSpPr>
      <xdr:spPr>
        <a:xfrm>
          <a:off x="10146970" y="81597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17</xdr:col>
      <xdr:colOff>103188</xdr:colOff>
      <xdr:row>9</xdr:row>
      <xdr:rowOff>79374</xdr:rowOff>
    </xdr:from>
    <xdr:to>
      <xdr:col>19</xdr:col>
      <xdr:colOff>553322</xdr:colOff>
      <xdr:row>11</xdr:row>
      <xdr:rowOff>38101</xdr:rowOff>
    </xdr:to>
    <xdr:sp macro="" textlink="">
      <xdr:nvSpPr>
        <xdr:cNvPr id="16" name="Rectangle 15">
          <a:hlinkClick xmlns:r="http://schemas.openxmlformats.org/officeDocument/2006/relationships" r:id="rId5"/>
          <a:extLst>
            <a:ext uri="{FF2B5EF4-FFF2-40B4-BE49-F238E27FC236}">
              <a16:creationId xmlns:a16="http://schemas.microsoft.com/office/drawing/2014/main" id="{5B3696E4-7834-45CA-B0CA-D46F87085D43}"/>
            </a:ext>
          </a:extLst>
        </xdr:cNvPr>
        <xdr:cNvSpPr/>
      </xdr:nvSpPr>
      <xdr:spPr>
        <a:xfrm>
          <a:off x="10142538" y="2298699"/>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17</xdr:col>
      <xdr:colOff>102064</xdr:colOff>
      <xdr:row>5</xdr:row>
      <xdr:rowOff>30161</xdr:rowOff>
    </xdr:from>
    <xdr:to>
      <xdr:col>19</xdr:col>
      <xdr:colOff>531019</xdr:colOff>
      <xdr:row>6</xdr:row>
      <xdr:rowOff>218958</xdr:rowOff>
    </xdr:to>
    <xdr:sp macro="" textlink="">
      <xdr:nvSpPr>
        <xdr:cNvPr id="17" name="Rectangle 16">
          <a:hlinkClick xmlns:r="http://schemas.openxmlformats.org/officeDocument/2006/relationships" r:id="rId6"/>
          <a:extLst>
            <a:ext uri="{FF2B5EF4-FFF2-40B4-BE49-F238E27FC236}">
              <a16:creationId xmlns:a16="http://schemas.microsoft.com/office/drawing/2014/main" id="{ACCC4BF4-4C20-45B4-AB60-238838FE2996}"/>
            </a:ext>
          </a:extLst>
        </xdr:cNvPr>
        <xdr:cNvSpPr/>
      </xdr:nvSpPr>
      <xdr:spPr>
        <a:xfrm>
          <a:off x="10141414" y="1296986"/>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17</xdr:col>
      <xdr:colOff>102395</xdr:colOff>
      <xdr:row>11</xdr:row>
      <xdr:rowOff>107948</xdr:rowOff>
    </xdr:from>
    <xdr:to>
      <xdr:col>19</xdr:col>
      <xdr:colOff>552529</xdr:colOff>
      <xdr:row>13</xdr:row>
      <xdr:rowOff>66675</xdr:rowOff>
    </xdr:to>
    <xdr:sp macro="" textlink="">
      <xdr:nvSpPr>
        <xdr:cNvPr id="18" name="Rectangle 17">
          <a:hlinkClick xmlns:r="http://schemas.openxmlformats.org/officeDocument/2006/relationships" r:id="rId7"/>
          <a:extLst>
            <a:ext uri="{FF2B5EF4-FFF2-40B4-BE49-F238E27FC236}">
              <a16:creationId xmlns:a16="http://schemas.microsoft.com/office/drawing/2014/main" id="{9DD46C09-6A52-4462-9CDC-EA03EC32E7F4}"/>
            </a:ext>
          </a:extLst>
        </xdr:cNvPr>
        <xdr:cNvSpPr/>
      </xdr:nvSpPr>
      <xdr:spPr>
        <a:xfrm>
          <a:off x="10141745" y="2803523"/>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17</xdr:col>
      <xdr:colOff>121109</xdr:colOff>
      <xdr:row>13</xdr:row>
      <xdr:rowOff>124619</xdr:rowOff>
    </xdr:from>
    <xdr:to>
      <xdr:col>19</xdr:col>
      <xdr:colOff>550064</xdr:colOff>
      <xdr:row>15</xdr:row>
      <xdr:rowOff>75291</xdr:rowOff>
    </xdr:to>
    <xdr:sp macro="" textlink="">
      <xdr:nvSpPr>
        <xdr:cNvPr id="19" name="Rectangle 18">
          <a:hlinkClick xmlns:r="http://schemas.openxmlformats.org/officeDocument/2006/relationships" r:id="rId8"/>
          <a:extLst>
            <a:ext uri="{FF2B5EF4-FFF2-40B4-BE49-F238E27FC236}">
              <a16:creationId xmlns:a16="http://schemas.microsoft.com/office/drawing/2014/main" id="{565996EE-B51D-40E8-8BD9-54B363B21EFA}"/>
            </a:ext>
          </a:extLst>
        </xdr:cNvPr>
        <xdr:cNvSpPr/>
      </xdr:nvSpPr>
      <xdr:spPr>
        <a:xfrm>
          <a:off x="10160459" y="329644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17</xdr:col>
      <xdr:colOff>143334</xdr:colOff>
      <xdr:row>15</xdr:row>
      <xdr:rowOff>150018</xdr:rowOff>
    </xdr:from>
    <xdr:to>
      <xdr:col>19</xdr:col>
      <xdr:colOff>572289</xdr:colOff>
      <xdr:row>17</xdr:row>
      <xdr:rowOff>100690</xdr:rowOff>
    </xdr:to>
    <xdr:sp macro="" textlink="">
      <xdr:nvSpPr>
        <xdr:cNvPr id="20" name="Rectangle 19">
          <a:hlinkClick xmlns:r="http://schemas.openxmlformats.org/officeDocument/2006/relationships" r:id="rId9"/>
          <a:extLst>
            <a:ext uri="{FF2B5EF4-FFF2-40B4-BE49-F238E27FC236}">
              <a16:creationId xmlns:a16="http://schemas.microsoft.com/office/drawing/2014/main" id="{E4721416-56DA-4975-BED8-870458F07C1D}"/>
            </a:ext>
          </a:extLst>
        </xdr:cNvPr>
        <xdr:cNvSpPr/>
      </xdr:nvSpPr>
      <xdr:spPr>
        <a:xfrm>
          <a:off x="10182684" y="379809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17</xdr:col>
      <xdr:colOff>128255</xdr:colOff>
      <xdr:row>17</xdr:row>
      <xdr:rowOff>159543</xdr:rowOff>
    </xdr:from>
    <xdr:to>
      <xdr:col>19</xdr:col>
      <xdr:colOff>557210</xdr:colOff>
      <xdr:row>19</xdr:row>
      <xdr:rowOff>110215</xdr:rowOff>
    </xdr:to>
    <xdr:sp macro="" textlink="">
      <xdr:nvSpPr>
        <xdr:cNvPr id="21" name="Rectangle 20">
          <a:hlinkClick xmlns:r="http://schemas.openxmlformats.org/officeDocument/2006/relationships" r:id="rId10"/>
          <a:extLst>
            <a:ext uri="{FF2B5EF4-FFF2-40B4-BE49-F238E27FC236}">
              <a16:creationId xmlns:a16="http://schemas.microsoft.com/office/drawing/2014/main" id="{5CFEBE18-9A9E-4458-B728-E8D683E2FF42}"/>
            </a:ext>
          </a:extLst>
        </xdr:cNvPr>
        <xdr:cNvSpPr/>
      </xdr:nvSpPr>
      <xdr:spPr>
        <a:xfrm>
          <a:off x="10167605" y="428386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12</xdr:col>
      <xdr:colOff>581026</xdr:colOff>
      <xdr:row>2</xdr:row>
      <xdr:rowOff>85724</xdr:rowOff>
    </xdr:from>
    <xdr:to>
      <xdr:col>16</xdr:col>
      <xdr:colOff>95249</xdr:colOff>
      <xdr:row>8</xdr:row>
      <xdr:rowOff>76199</xdr:rowOff>
    </xdr:to>
    <xdr:grpSp>
      <xdr:nvGrpSpPr>
        <xdr:cNvPr id="2" name="Group 1">
          <a:extLst>
            <a:ext uri="{FF2B5EF4-FFF2-40B4-BE49-F238E27FC236}">
              <a16:creationId xmlns:a16="http://schemas.microsoft.com/office/drawing/2014/main" id="{566DF85A-A721-407A-9BBA-0D100B0AA7CA}"/>
            </a:ext>
          </a:extLst>
        </xdr:cNvPr>
        <xdr:cNvGrpSpPr/>
      </xdr:nvGrpSpPr>
      <xdr:grpSpPr>
        <a:xfrm>
          <a:off x="7667626" y="638174"/>
          <a:ext cx="1876423" cy="1419225"/>
          <a:chOff x="9515475" y="3352800"/>
          <a:chExt cx="1733548" cy="1196937"/>
        </a:xfrm>
      </xdr:grpSpPr>
      <xdr:sp macro="" textlink="">
        <xdr:nvSpPr>
          <xdr:cNvPr id="3" name="TextBox 2">
            <a:extLst>
              <a:ext uri="{FF2B5EF4-FFF2-40B4-BE49-F238E27FC236}">
                <a16:creationId xmlns:a16="http://schemas.microsoft.com/office/drawing/2014/main" id="{AE0B3AE2-73CD-464F-BA0E-2254EB78D831}"/>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4" name="Straight Arrow Connector 3">
            <a:extLst>
              <a:ext uri="{FF2B5EF4-FFF2-40B4-BE49-F238E27FC236}">
                <a16:creationId xmlns:a16="http://schemas.microsoft.com/office/drawing/2014/main" id="{D9D54E3A-33A5-4474-877D-6768392665F4}"/>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5" name="Group 4">
          <a:extLst>
            <a:ext uri="{FF2B5EF4-FFF2-40B4-BE49-F238E27FC236}">
              <a16:creationId xmlns:a16="http://schemas.microsoft.com/office/drawing/2014/main" id="{D7BDD279-C30F-4B89-82CA-6E634527AE6A}"/>
            </a:ext>
          </a:extLst>
        </xdr:cNvPr>
        <xdr:cNvGrpSpPr/>
      </xdr:nvGrpSpPr>
      <xdr:grpSpPr>
        <a:xfrm>
          <a:off x="1828800" y="5343524"/>
          <a:ext cx="2162171" cy="1152527"/>
          <a:chOff x="4000506" y="3324224"/>
          <a:chExt cx="1809744" cy="1152527"/>
        </a:xfrm>
      </xdr:grpSpPr>
      <xdr:sp macro="" textlink="">
        <xdr:nvSpPr>
          <xdr:cNvPr id="6" name="TextBox 5">
            <a:extLst>
              <a:ext uri="{FF2B5EF4-FFF2-40B4-BE49-F238E27FC236}">
                <a16:creationId xmlns:a16="http://schemas.microsoft.com/office/drawing/2014/main" id="{1BD02066-0D1B-4947-AC4D-54F115348694}"/>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7" name="Group 6">
            <a:extLst>
              <a:ext uri="{FF2B5EF4-FFF2-40B4-BE49-F238E27FC236}">
                <a16:creationId xmlns:a16="http://schemas.microsoft.com/office/drawing/2014/main" id="{E72DCC1D-D61E-4FA4-8459-4E999C72D9C3}"/>
              </a:ext>
            </a:extLst>
          </xdr:cNvPr>
          <xdr:cNvGrpSpPr/>
        </xdr:nvGrpSpPr>
        <xdr:grpSpPr>
          <a:xfrm>
            <a:off x="4000506" y="3629029"/>
            <a:ext cx="847720" cy="847722"/>
            <a:chOff x="4000506" y="3629029"/>
            <a:chExt cx="847720" cy="847722"/>
          </a:xfrm>
        </xdr:grpSpPr>
        <xdr:cxnSp macro="">
          <xdr:nvCxnSpPr>
            <xdr:cNvPr id="8" name="Elbow Connector 19">
              <a:extLst>
                <a:ext uri="{FF2B5EF4-FFF2-40B4-BE49-F238E27FC236}">
                  <a16:creationId xmlns:a16="http://schemas.microsoft.com/office/drawing/2014/main" id="{105BDE96-8FD6-4BDA-8FCE-3B11BB970284}"/>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9" name="Straight Connector 8">
              <a:extLst>
                <a:ext uri="{FF2B5EF4-FFF2-40B4-BE49-F238E27FC236}">
                  <a16:creationId xmlns:a16="http://schemas.microsoft.com/office/drawing/2014/main" id="{C576C351-F2EF-4987-9E6B-14211F8F3B60}"/>
                </a:ext>
              </a:extLst>
            </xdr:cNvPr>
            <xdr:cNvCxnSpPr>
              <a:endCxn id="6"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10" name="Picture 9">
          <a:extLst>
            <a:ext uri="{FF2B5EF4-FFF2-40B4-BE49-F238E27FC236}">
              <a16:creationId xmlns:a16="http://schemas.microsoft.com/office/drawing/2014/main" id="{DA35E968-79D5-4C87-A05A-D5CB7C90CA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11" name="Elbow Connector 19">
          <a:extLst>
            <a:ext uri="{FF2B5EF4-FFF2-40B4-BE49-F238E27FC236}">
              <a16:creationId xmlns:a16="http://schemas.microsoft.com/office/drawing/2014/main" id="{F2B4905E-5115-48BA-8C71-8C3B8B7653B1}"/>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12" name="Conector recto 25">
          <a:extLst>
            <a:ext uri="{FF2B5EF4-FFF2-40B4-BE49-F238E27FC236}">
              <a16:creationId xmlns:a16="http://schemas.microsoft.com/office/drawing/2014/main" id="{3BF61EC9-21FD-4339-AC9A-50AE1298FD9E}"/>
            </a:ext>
          </a:extLst>
        </xdr:cNvPr>
        <xdr:cNvCxnSpPr>
          <a:stCxn id="6"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13</xdr:col>
      <xdr:colOff>0</xdr:colOff>
      <xdr:row>4</xdr:row>
      <xdr:rowOff>123825</xdr:rowOff>
    </xdr:from>
    <xdr:to>
      <xdr:col>13</xdr:col>
      <xdr:colOff>206201</xdr:colOff>
      <xdr:row>5</xdr:row>
      <xdr:rowOff>66403</xdr:rowOff>
    </xdr:to>
    <xdr:cxnSp macro="">
      <xdr:nvCxnSpPr>
        <xdr:cNvPr id="13" name="Straight Arrow Connector 12">
          <a:extLst>
            <a:ext uri="{FF2B5EF4-FFF2-40B4-BE49-F238E27FC236}">
              <a16:creationId xmlns:a16="http://schemas.microsoft.com/office/drawing/2014/main" id="{8F8F192C-AF4E-4BAB-8E99-44C8AC970EE6}"/>
            </a:ext>
          </a:extLst>
        </xdr:cNvPr>
        <xdr:cNvCxnSpPr/>
      </xdr:nvCxnSpPr>
      <xdr:spPr>
        <a:xfrm flipH="1">
          <a:off x="7677150" y="1152525"/>
          <a:ext cx="206201" cy="1807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438150</xdr:colOff>
      <xdr:row>1</xdr:row>
      <xdr:rowOff>66675</xdr:rowOff>
    </xdr:from>
    <xdr:to>
      <xdr:col>19</xdr:col>
      <xdr:colOff>257175</xdr:colOff>
      <xdr:row>2</xdr:row>
      <xdr:rowOff>236498</xdr:rowOff>
    </xdr:to>
    <xdr:sp macro="" textlink="">
      <xdr:nvSpPr>
        <xdr:cNvPr id="14" name="Rectangle 13">
          <a:hlinkClick xmlns:r="http://schemas.openxmlformats.org/officeDocument/2006/relationships" r:id="rId2"/>
          <a:extLst>
            <a:ext uri="{FF2B5EF4-FFF2-40B4-BE49-F238E27FC236}">
              <a16:creationId xmlns:a16="http://schemas.microsoft.com/office/drawing/2014/main" id="{4FFDE2E6-1895-4F69-A586-F1180C01A54D}"/>
            </a:ext>
          </a:extLst>
        </xdr:cNvPr>
        <xdr:cNvSpPr/>
      </xdr:nvSpPr>
      <xdr:spPr>
        <a:xfrm>
          <a:off x="9886950" y="381000"/>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447345</xdr:colOff>
      <xdr:row>3</xdr:row>
      <xdr:rowOff>57149</xdr:rowOff>
    </xdr:from>
    <xdr:to>
      <xdr:col>19</xdr:col>
      <xdr:colOff>285750</xdr:colOff>
      <xdr:row>5</xdr:row>
      <xdr:rowOff>7821</xdr:rowOff>
    </xdr:to>
    <xdr:sp macro="" textlink="">
      <xdr:nvSpPr>
        <xdr:cNvPr id="15" name="Rectangle 14">
          <a:hlinkClick xmlns:r="http://schemas.openxmlformats.org/officeDocument/2006/relationships" r:id="rId3"/>
          <a:extLst>
            <a:ext uri="{FF2B5EF4-FFF2-40B4-BE49-F238E27FC236}">
              <a16:creationId xmlns:a16="http://schemas.microsoft.com/office/drawing/2014/main" id="{F6B2846E-FD11-42D6-8B79-B38EC87A1D80}"/>
            </a:ext>
          </a:extLst>
        </xdr:cNvPr>
        <xdr:cNvSpPr/>
      </xdr:nvSpPr>
      <xdr:spPr>
        <a:xfrm>
          <a:off x="9896145" y="84772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16</xdr:col>
      <xdr:colOff>428625</xdr:colOff>
      <xdr:row>7</xdr:row>
      <xdr:rowOff>96837</xdr:rowOff>
    </xdr:from>
    <xdr:to>
      <xdr:col>19</xdr:col>
      <xdr:colOff>288209</xdr:colOff>
      <xdr:row>9</xdr:row>
      <xdr:rowOff>55564</xdr:rowOff>
    </xdr:to>
    <xdr:sp macro="" textlink="">
      <xdr:nvSpPr>
        <xdr:cNvPr id="16" name="Rectangle 15">
          <a:hlinkClick xmlns:r="http://schemas.openxmlformats.org/officeDocument/2006/relationships" r:id="rId4"/>
          <a:extLst>
            <a:ext uri="{FF2B5EF4-FFF2-40B4-BE49-F238E27FC236}">
              <a16:creationId xmlns:a16="http://schemas.microsoft.com/office/drawing/2014/main" id="{A5CB5C72-E1E8-480C-8E90-40B5ECD7BC3A}"/>
            </a:ext>
          </a:extLst>
        </xdr:cNvPr>
        <xdr:cNvSpPr/>
      </xdr:nvSpPr>
      <xdr:spPr>
        <a:xfrm>
          <a:off x="9877425" y="1839912"/>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COMPRESSION SHORT</a:t>
          </a:r>
        </a:p>
      </xdr:txBody>
    </xdr:sp>
    <xdr:clientData/>
  </xdr:twoCellAnchor>
  <xdr:twoCellAnchor>
    <xdr:from>
      <xdr:col>16</xdr:col>
      <xdr:colOff>427038</xdr:colOff>
      <xdr:row>9</xdr:row>
      <xdr:rowOff>117474</xdr:rowOff>
    </xdr:from>
    <xdr:to>
      <xdr:col>19</xdr:col>
      <xdr:colOff>286622</xdr:colOff>
      <xdr:row>11</xdr:row>
      <xdr:rowOff>76201</xdr:rowOff>
    </xdr:to>
    <xdr:sp macro="" textlink="">
      <xdr:nvSpPr>
        <xdr:cNvPr id="17" name="Rectangle 16">
          <a:hlinkClick xmlns:r="http://schemas.openxmlformats.org/officeDocument/2006/relationships" r:id="rId5"/>
          <a:extLst>
            <a:ext uri="{FF2B5EF4-FFF2-40B4-BE49-F238E27FC236}">
              <a16:creationId xmlns:a16="http://schemas.microsoft.com/office/drawing/2014/main" id="{31C4F6AD-4BEA-4A46-85E6-C57D2DBB5706}"/>
            </a:ext>
          </a:extLst>
        </xdr:cNvPr>
        <xdr:cNvSpPr/>
      </xdr:nvSpPr>
      <xdr:spPr>
        <a:xfrm>
          <a:off x="9875838" y="2336799"/>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16</xdr:col>
      <xdr:colOff>425914</xdr:colOff>
      <xdr:row>5</xdr:row>
      <xdr:rowOff>68261</xdr:rowOff>
    </xdr:from>
    <xdr:to>
      <xdr:col>19</xdr:col>
      <xdr:colOff>264319</xdr:colOff>
      <xdr:row>7</xdr:row>
      <xdr:rowOff>18933</xdr:rowOff>
    </xdr:to>
    <xdr:sp macro="" textlink="">
      <xdr:nvSpPr>
        <xdr:cNvPr id="18" name="Rectangle 17">
          <a:hlinkClick xmlns:r="http://schemas.openxmlformats.org/officeDocument/2006/relationships" r:id="rId6"/>
          <a:extLst>
            <a:ext uri="{FF2B5EF4-FFF2-40B4-BE49-F238E27FC236}">
              <a16:creationId xmlns:a16="http://schemas.microsoft.com/office/drawing/2014/main" id="{D4293078-6B7B-4985-B7BF-D7B3836F5D87}"/>
            </a:ext>
          </a:extLst>
        </xdr:cNvPr>
        <xdr:cNvSpPr/>
      </xdr:nvSpPr>
      <xdr:spPr>
        <a:xfrm>
          <a:off x="9874714" y="1335086"/>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16</xdr:col>
      <xdr:colOff>426245</xdr:colOff>
      <xdr:row>11</xdr:row>
      <xdr:rowOff>146048</xdr:rowOff>
    </xdr:from>
    <xdr:to>
      <xdr:col>19</xdr:col>
      <xdr:colOff>285829</xdr:colOff>
      <xdr:row>13</xdr:row>
      <xdr:rowOff>104775</xdr:rowOff>
    </xdr:to>
    <xdr:sp macro="" textlink="">
      <xdr:nvSpPr>
        <xdr:cNvPr id="19" name="Rectangle 18">
          <a:hlinkClick xmlns:r="http://schemas.openxmlformats.org/officeDocument/2006/relationships" r:id="rId7"/>
          <a:extLst>
            <a:ext uri="{FF2B5EF4-FFF2-40B4-BE49-F238E27FC236}">
              <a16:creationId xmlns:a16="http://schemas.microsoft.com/office/drawing/2014/main" id="{4353037F-2B50-410B-9C88-D78637D709CD}"/>
            </a:ext>
          </a:extLst>
        </xdr:cNvPr>
        <xdr:cNvSpPr/>
      </xdr:nvSpPr>
      <xdr:spPr>
        <a:xfrm>
          <a:off x="9875045" y="2841623"/>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16</xdr:col>
      <xdr:colOff>444959</xdr:colOff>
      <xdr:row>13</xdr:row>
      <xdr:rowOff>162719</xdr:rowOff>
    </xdr:from>
    <xdr:to>
      <xdr:col>19</xdr:col>
      <xdr:colOff>283364</xdr:colOff>
      <xdr:row>15</xdr:row>
      <xdr:rowOff>113391</xdr:rowOff>
    </xdr:to>
    <xdr:sp macro="" textlink="">
      <xdr:nvSpPr>
        <xdr:cNvPr id="20" name="Rectangle 19">
          <a:hlinkClick xmlns:r="http://schemas.openxmlformats.org/officeDocument/2006/relationships" r:id="rId8"/>
          <a:extLst>
            <a:ext uri="{FF2B5EF4-FFF2-40B4-BE49-F238E27FC236}">
              <a16:creationId xmlns:a16="http://schemas.microsoft.com/office/drawing/2014/main" id="{982E9F42-7A48-4E81-91F6-53D2F5BAD695}"/>
            </a:ext>
          </a:extLst>
        </xdr:cNvPr>
        <xdr:cNvSpPr/>
      </xdr:nvSpPr>
      <xdr:spPr>
        <a:xfrm>
          <a:off x="9893759" y="333454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16</xdr:col>
      <xdr:colOff>467184</xdr:colOff>
      <xdr:row>15</xdr:row>
      <xdr:rowOff>188118</xdr:rowOff>
    </xdr:from>
    <xdr:to>
      <xdr:col>19</xdr:col>
      <xdr:colOff>305589</xdr:colOff>
      <xdr:row>17</xdr:row>
      <xdr:rowOff>138790</xdr:rowOff>
    </xdr:to>
    <xdr:sp macro="" textlink="">
      <xdr:nvSpPr>
        <xdr:cNvPr id="21" name="Rectangle 20">
          <a:hlinkClick xmlns:r="http://schemas.openxmlformats.org/officeDocument/2006/relationships" r:id="rId9"/>
          <a:extLst>
            <a:ext uri="{FF2B5EF4-FFF2-40B4-BE49-F238E27FC236}">
              <a16:creationId xmlns:a16="http://schemas.microsoft.com/office/drawing/2014/main" id="{38156C07-995A-422C-9C3D-AE6AE5BE8920}"/>
            </a:ext>
          </a:extLst>
        </xdr:cNvPr>
        <xdr:cNvSpPr/>
      </xdr:nvSpPr>
      <xdr:spPr>
        <a:xfrm>
          <a:off x="9915984" y="383619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16</xdr:col>
      <xdr:colOff>452105</xdr:colOff>
      <xdr:row>17</xdr:row>
      <xdr:rowOff>197643</xdr:rowOff>
    </xdr:from>
    <xdr:to>
      <xdr:col>19</xdr:col>
      <xdr:colOff>290510</xdr:colOff>
      <xdr:row>19</xdr:row>
      <xdr:rowOff>148315</xdr:rowOff>
    </xdr:to>
    <xdr:sp macro="" textlink="">
      <xdr:nvSpPr>
        <xdr:cNvPr id="22" name="Rectangle 21">
          <a:hlinkClick xmlns:r="http://schemas.openxmlformats.org/officeDocument/2006/relationships" r:id="rId10"/>
          <a:extLst>
            <a:ext uri="{FF2B5EF4-FFF2-40B4-BE49-F238E27FC236}">
              <a16:creationId xmlns:a16="http://schemas.microsoft.com/office/drawing/2014/main" id="{CE02C566-780D-48A5-9E01-3A6D05388802}"/>
            </a:ext>
          </a:extLst>
        </xdr:cNvPr>
        <xdr:cNvSpPr/>
      </xdr:nvSpPr>
      <xdr:spPr>
        <a:xfrm>
          <a:off x="9900905" y="432196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47625</xdr:colOff>
      <xdr:row>0</xdr:row>
      <xdr:rowOff>9525</xdr:rowOff>
    </xdr:from>
    <xdr:to>
      <xdr:col>1</xdr:col>
      <xdr:colOff>292200</xdr:colOff>
      <xdr:row>1</xdr:row>
      <xdr:rowOff>48332</xdr:rowOff>
    </xdr:to>
    <xdr:pic>
      <xdr:nvPicPr>
        <xdr:cNvPr id="2" name="Picture 1">
          <a:extLst>
            <a:ext uri="{FF2B5EF4-FFF2-40B4-BE49-F238E27FC236}">
              <a16:creationId xmlns:a16="http://schemas.microsoft.com/office/drawing/2014/main" id="{00F60CD1-EB04-4EC0-A469-797C969093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16</xdr:col>
      <xdr:colOff>285750</xdr:colOff>
      <xdr:row>1</xdr:row>
      <xdr:rowOff>47625</xdr:rowOff>
    </xdr:from>
    <xdr:to>
      <xdr:col>19</xdr:col>
      <xdr:colOff>104775</xdr:colOff>
      <xdr:row>2</xdr:row>
      <xdr:rowOff>217448</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D11BC86B-39B7-489C-A5E1-6BB251B577C1}"/>
            </a:ext>
          </a:extLst>
        </xdr:cNvPr>
        <xdr:cNvSpPr/>
      </xdr:nvSpPr>
      <xdr:spPr>
        <a:xfrm>
          <a:off x="9734550" y="361950"/>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294945</xdr:colOff>
      <xdr:row>3</xdr:row>
      <xdr:rowOff>38099</xdr:rowOff>
    </xdr:from>
    <xdr:to>
      <xdr:col>19</xdr:col>
      <xdr:colOff>133350</xdr:colOff>
      <xdr:row>4</xdr:row>
      <xdr:rowOff>226896</xdr:rowOff>
    </xdr:to>
    <xdr:sp macro="" textlink="">
      <xdr:nvSpPr>
        <xdr:cNvPr id="4" name="Rectangle 3">
          <a:hlinkClick xmlns:r="http://schemas.openxmlformats.org/officeDocument/2006/relationships" r:id="rId3"/>
          <a:extLst>
            <a:ext uri="{FF2B5EF4-FFF2-40B4-BE49-F238E27FC236}">
              <a16:creationId xmlns:a16="http://schemas.microsoft.com/office/drawing/2014/main" id="{B1EB78D6-C305-4119-8E28-5F879878EB28}"/>
            </a:ext>
          </a:extLst>
        </xdr:cNvPr>
        <xdr:cNvSpPr/>
      </xdr:nvSpPr>
      <xdr:spPr>
        <a:xfrm>
          <a:off x="9743745" y="82867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16</xdr:col>
      <xdr:colOff>298120</xdr:colOff>
      <xdr:row>5</xdr:row>
      <xdr:rowOff>53974</xdr:rowOff>
    </xdr:from>
    <xdr:to>
      <xdr:col>19</xdr:col>
      <xdr:colOff>136525</xdr:colOff>
      <xdr:row>7</xdr:row>
      <xdr:rowOff>4646</xdr:rowOff>
    </xdr:to>
    <xdr:sp macro="" textlink="">
      <xdr:nvSpPr>
        <xdr:cNvPr id="5" name="Rectangle 4">
          <a:hlinkClick xmlns:r="http://schemas.openxmlformats.org/officeDocument/2006/relationships" r:id="rId4"/>
          <a:extLst>
            <a:ext uri="{FF2B5EF4-FFF2-40B4-BE49-F238E27FC236}">
              <a16:creationId xmlns:a16="http://schemas.microsoft.com/office/drawing/2014/main" id="{D4E2737F-9B0C-4630-AFE7-DDB7D0790B0A}"/>
            </a:ext>
          </a:extLst>
        </xdr:cNvPr>
        <xdr:cNvSpPr/>
      </xdr:nvSpPr>
      <xdr:spPr>
        <a:xfrm>
          <a:off x="9746920" y="132079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16</xdr:col>
      <xdr:colOff>303213</xdr:colOff>
      <xdr:row>9</xdr:row>
      <xdr:rowOff>69849</xdr:rowOff>
    </xdr:from>
    <xdr:to>
      <xdr:col>19</xdr:col>
      <xdr:colOff>162797</xdr:colOff>
      <xdr:row>11</xdr:row>
      <xdr:rowOff>28576</xdr:rowOff>
    </xdr:to>
    <xdr:sp macro="" textlink="">
      <xdr:nvSpPr>
        <xdr:cNvPr id="6" name="Rectangle 5">
          <a:hlinkClick xmlns:r="http://schemas.openxmlformats.org/officeDocument/2006/relationships" r:id="rId5"/>
          <a:extLst>
            <a:ext uri="{FF2B5EF4-FFF2-40B4-BE49-F238E27FC236}">
              <a16:creationId xmlns:a16="http://schemas.microsoft.com/office/drawing/2014/main" id="{18598E2A-B353-43FB-BEAD-9347650DE7FC}"/>
            </a:ext>
          </a:extLst>
        </xdr:cNvPr>
        <xdr:cNvSpPr/>
      </xdr:nvSpPr>
      <xdr:spPr>
        <a:xfrm>
          <a:off x="9752013" y="2289174"/>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16</xdr:col>
      <xdr:colOff>292564</xdr:colOff>
      <xdr:row>7</xdr:row>
      <xdr:rowOff>58736</xdr:rowOff>
    </xdr:from>
    <xdr:to>
      <xdr:col>19</xdr:col>
      <xdr:colOff>130969</xdr:colOff>
      <xdr:row>9</xdr:row>
      <xdr:rowOff>9408</xdr:rowOff>
    </xdr:to>
    <xdr:sp macro="" textlink="">
      <xdr:nvSpPr>
        <xdr:cNvPr id="7" name="Rectangle 6">
          <a:hlinkClick xmlns:r="http://schemas.openxmlformats.org/officeDocument/2006/relationships" r:id="rId6"/>
          <a:extLst>
            <a:ext uri="{FF2B5EF4-FFF2-40B4-BE49-F238E27FC236}">
              <a16:creationId xmlns:a16="http://schemas.microsoft.com/office/drawing/2014/main" id="{79C284A1-F659-44CE-9A38-DE645B366552}"/>
            </a:ext>
          </a:extLst>
        </xdr:cNvPr>
        <xdr:cNvSpPr/>
      </xdr:nvSpPr>
      <xdr:spPr>
        <a:xfrm>
          <a:off x="9741364" y="1801811"/>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16</xdr:col>
      <xdr:colOff>302420</xdr:colOff>
      <xdr:row>11</xdr:row>
      <xdr:rowOff>98423</xdr:rowOff>
    </xdr:from>
    <xdr:to>
      <xdr:col>19</xdr:col>
      <xdr:colOff>162004</xdr:colOff>
      <xdr:row>13</xdr:row>
      <xdr:rowOff>57150</xdr:rowOff>
    </xdr:to>
    <xdr:sp macro="" textlink="">
      <xdr:nvSpPr>
        <xdr:cNvPr id="8" name="Rectangle 7">
          <a:hlinkClick xmlns:r="http://schemas.openxmlformats.org/officeDocument/2006/relationships" r:id="rId7"/>
          <a:extLst>
            <a:ext uri="{FF2B5EF4-FFF2-40B4-BE49-F238E27FC236}">
              <a16:creationId xmlns:a16="http://schemas.microsoft.com/office/drawing/2014/main" id="{E6D896C7-7563-4F92-B714-3DEDD47B8FF9}"/>
            </a:ext>
          </a:extLst>
        </xdr:cNvPr>
        <xdr:cNvSpPr/>
      </xdr:nvSpPr>
      <xdr:spPr>
        <a:xfrm>
          <a:off x="9751220" y="2793998"/>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16</xdr:col>
      <xdr:colOff>321134</xdr:colOff>
      <xdr:row>13</xdr:row>
      <xdr:rowOff>115094</xdr:rowOff>
    </xdr:from>
    <xdr:to>
      <xdr:col>19</xdr:col>
      <xdr:colOff>159539</xdr:colOff>
      <xdr:row>15</xdr:row>
      <xdr:rowOff>65766</xdr:rowOff>
    </xdr:to>
    <xdr:sp macro="" textlink="">
      <xdr:nvSpPr>
        <xdr:cNvPr id="9" name="Rectangle 8">
          <a:hlinkClick xmlns:r="http://schemas.openxmlformats.org/officeDocument/2006/relationships" r:id="rId8"/>
          <a:extLst>
            <a:ext uri="{FF2B5EF4-FFF2-40B4-BE49-F238E27FC236}">
              <a16:creationId xmlns:a16="http://schemas.microsoft.com/office/drawing/2014/main" id="{4C40C4E8-5FCC-409A-8E49-F530E7BA2E0E}"/>
            </a:ext>
          </a:extLst>
        </xdr:cNvPr>
        <xdr:cNvSpPr/>
      </xdr:nvSpPr>
      <xdr:spPr>
        <a:xfrm>
          <a:off x="9769934" y="328691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16</xdr:col>
      <xdr:colOff>343359</xdr:colOff>
      <xdr:row>15</xdr:row>
      <xdr:rowOff>140493</xdr:rowOff>
    </xdr:from>
    <xdr:to>
      <xdr:col>19</xdr:col>
      <xdr:colOff>181764</xdr:colOff>
      <xdr:row>17</xdr:row>
      <xdr:rowOff>91165</xdr:rowOff>
    </xdr:to>
    <xdr:sp macro="" textlink="">
      <xdr:nvSpPr>
        <xdr:cNvPr id="10" name="Rectangle 9">
          <a:hlinkClick xmlns:r="http://schemas.openxmlformats.org/officeDocument/2006/relationships" r:id="rId9"/>
          <a:extLst>
            <a:ext uri="{FF2B5EF4-FFF2-40B4-BE49-F238E27FC236}">
              <a16:creationId xmlns:a16="http://schemas.microsoft.com/office/drawing/2014/main" id="{0EB66AC0-25DF-4C28-9FC5-77BD6184E830}"/>
            </a:ext>
          </a:extLst>
        </xdr:cNvPr>
        <xdr:cNvSpPr/>
      </xdr:nvSpPr>
      <xdr:spPr>
        <a:xfrm>
          <a:off x="9792159" y="378856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16</xdr:col>
      <xdr:colOff>328280</xdr:colOff>
      <xdr:row>17</xdr:row>
      <xdr:rowOff>150018</xdr:rowOff>
    </xdr:from>
    <xdr:to>
      <xdr:col>19</xdr:col>
      <xdr:colOff>166685</xdr:colOff>
      <xdr:row>19</xdr:row>
      <xdr:rowOff>100690</xdr:rowOff>
    </xdr:to>
    <xdr:sp macro="" textlink="">
      <xdr:nvSpPr>
        <xdr:cNvPr id="11" name="Rectangle 10">
          <a:hlinkClick xmlns:r="http://schemas.openxmlformats.org/officeDocument/2006/relationships" r:id="rId10"/>
          <a:extLst>
            <a:ext uri="{FF2B5EF4-FFF2-40B4-BE49-F238E27FC236}">
              <a16:creationId xmlns:a16="http://schemas.microsoft.com/office/drawing/2014/main" id="{75CE80B1-C90C-420D-A452-0C24A59BAF37}"/>
            </a:ext>
          </a:extLst>
        </xdr:cNvPr>
        <xdr:cNvSpPr/>
      </xdr:nvSpPr>
      <xdr:spPr>
        <a:xfrm>
          <a:off x="9777080" y="427434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9</xdr:col>
      <xdr:colOff>561976</xdr:colOff>
      <xdr:row>18</xdr:row>
      <xdr:rowOff>180975</xdr:rowOff>
    </xdr:from>
    <xdr:to>
      <xdr:col>12</xdr:col>
      <xdr:colOff>723899</xdr:colOff>
      <xdr:row>22</xdr:row>
      <xdr:rowOff>123825</xdr:rowOff>
    </xdr:to>
    <xdr:grpSp>
      <xdr:nvGrpSpPr>
        <xdr:cNvPr id="4" name="Group 3">
          <a:extLst>
            <a:ext uri="{FF2B5EF4-FFF2-40B4-BE49-F238E27FC236}">
              <a16:creationId xmlns:a16="http://schemas.microsoft.com/office/drawing/2014/main" id="{43789E2C-05BA-47FA-8869-D2AF873ED882}"/>
            </a:ext>
          </a:extLst>
        </xdr:cNvPr>
        <xdr:cNvGrpSpPr/>
      </xdr:nvGrpSpPr>
      <xdr:grpSpPr>
        <a:xfrm>
          <a:off x="7477126" y="3819525"/>
          <a:ext cx="2505073" cy="771525"/>
          <a:chOff x="9418832" y="3162300"/>
          <a:chExt cx="1955179" cy="857250"/>
        </a:xfrm>
      </xdr:grpSpPr>
      <xdr:sp macro="" textlink="">
        <xdr:nvSpPr>
          <xdr:cNvPr id="5" name="TextBox 4">
            <a:extLst>
              <a:ext uri="{FF2B5EF4-FFF2-40B4-BE49-F238E27FC236}">
                <a16:creationId xmlns:a16="http://schemas.microsoft.com/office/drawing/2014/main" id="{05A7CD3B-96C9-4233-A50C-1CF08BB107B6}"/>
              </a:ext>
            </a:extLst>
          </xdr:cNvPr>
          <xdr:cNvSpPr txBox="1"/>
        </xdr:nvSpPr>
        <xdr:spPr>
          <a:xfrm>
            <a:off x="9726186" y="3162300"/>
            <a:ext cx="1647825" cy="857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ACCESSORIES</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6" name="Straight Arrow Connector 5">
            <a:extLst>
              <a:ext uri="{FF2B5EF4-FFF2-40B4-BE49-F238E27FC236}">
                <a16:creationId xmlns:a16="http://schemas.microsoft.com/office/drawing/2014/main" id="{519B32E9-EB75-4EF8-8704-BAE7C7FAAA50}"/>
              </a:ext>
            </a:extLst>
          </xdr:cNvPr>
          <xdr:cNvCxnSpPr/>
        </xdr:nvCxnSpPr>
        <xdr:spPr>
          <a:xfrm flipH="1">
            <a:off x="9418832" y="3297767"/>
            <a:ext cx="287143" cy="127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114300</xdr:colOff>
      <xdr:row>0</xdr:row>
      <xdr:rowOff>0</xdr:rowOff>
    </xdr:from>
    <xdr:to>
      <xdr:col>1</xdr:col>
      <xdr:colOff>0</xdr:colOff>
      <xdr:row>0</xdr:row>
      <xdr:rowOff>326241</xdr:rowOff>
    </xdr:to>
    <xdr:pic>
      <xdr:nvPicPr>
        <xdr:cNvPr id="7" name="Picture 6">
          <a:extLst>
            <a:ext uri="{FF2B5EF4-FFF2-40B4-BE49-F238E27FC236}">
              <a16:creationId xmlns:a16="http://schemas.microsoft.com/office/drawing/2014/main" id="{0E1BFAF0-1A6C-4A60-8E6D-A138978CD3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0"/>
          <a:ext cx="771525" cy="326241"/>
        </a:xfrm>
        <a:prstGeom prst="rect">
          <a:avLst/>
        </a:prstGeom>
      </xdr:spPr>
    </xdr:pic>
    <xdr:clientData/>
  </xdr:twoCellAnchor>
  <xdr:twoCellAnchor>
    <xdr:from>
      <xdr:col>13</xdr:col>
      <xdr:colOff>95250</xdr:colOff>
      <xdr:row>1</xdr:row>
      <xdr:rowOff>0</xdr:rowOff>
    </xdr:from>
    <xdr:to>
      <xdr:col>15</xdr:col>
      <xdr:colOff>523875</xdr:colOff>
      <xdr:row>2</xdr:row>
      <xdr:rowOff>207923</xdr:rowOff>
    </xdr:to>
    <xdr:sp macro="" textlink="">
      <xdr:nvSpPr>
        <xdr:cNvPr id="16" name="Rectangle 15">
          <a:hlinkClick xmlns:r="http://schemas.openxmlformats.org/officeDocument/2006/relationships" r:id="rId2"/>
          <a:extLst>
            <a:ext uri="{FF2B5EF4-FFF2-40B4-BE49-F238E27FC236}">
              <a16:creationId xmlns:a16="http://schemas.microsoft.com/office/drawing/2014/main" id="{D9428705-9ABD-4E4C-940D-54340F351F49}"/>
            </a:ext>
          </a:extLst>
        </xdr:cNvPr>
        <xdr:cNvSpPr/>
      </xdr:nvSpPr>
      <xdr:spPr>
        <a:xfrm>
          <a:off x="10134600" y="333375"/>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13</xdr:col>
      <xdr:colOff>104445</xdr:colOff>
      <xdr:row>3</xdr:row>
      <xdr:rowOff>57149</xdr:rowOff>
    </xdr:from>
    <xdr:to>
      <xdr:col>15</xdr:col>
      <xdr:colOff>552450</xdr:colOff>
      <xdr:row>5</xdr:row>
      <xdr:rowOff>74496</xdr:rowOff>
    </xdr:to>
    <xdr:sp macro="" textlink="">
      <xdr:nvSpPr>
        <xdr:cNvPr id="20" name="Rectangle 19">
          <a:hlinkClick xmlns:r="http://schemas.openxmlformats.org/officeDocument/2006/relationships" r:id="rId3"/>
          <a:extLst>
            <a:ext uri="{FF2B5EF4-FFF2-40B4-BE49-F238E27FC236}">
              <a16:creationId xmlns:a16="http://schemas.microsoft.com/office/drawing/2014/main" id="{7C386520-47C8-4AA2-BB26-3D8669F1951D}"/>
            </a:ext>
          </a:extLst>
        </xdr:cNvPr>
        <xdr:cNvSpPr/>
      </xdr:nvSpPr>
      <xdr:spPr>
        <a:xfrm>
          <a:off x="10143795" y="80009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13</xdr:col>
      <xdr:colOff>104775</xdr:colOff>
      <xdr:row>10</xdr:row>
      <xdr:rowOff>173037</xdr:rowOff>
    </xdr:from>
    <xdr:to>
      <xdr:col>15</xdr:col>
      <xdr:colOff>573959</xdr:colOff>
      <xdr:row>13</xdr:row>
      <xdr:rowOff>36514</xdr:rowOff>
    </xdr:to>
    <xdr:sp macro="" textlink="">
      <xdr:nvSpPr>
        <xdr:cNvPr id="21" name="Rectangle 20">
          <a:hlinkClick xmlns:r="http://schemas.openxmlformats.org/officeDocument/2006/relationships" r:id="rId4"/>
          <a:extLst>
            <a:ext uri="{FF2B5EF4-FFF2-40B4-BE49-F238E27FC236}">
              <a16:creationId xmlns:a16="http://schemas.microsoft.com/office/drawing/2014/main" id="{698555C2-0637-4C09-873B-AC1FA19DF143}"/>
            </a:ext>
          </a:extLst>
        </xdr:cNvPr>
        <xdr:cNvSpPr/>
      </xdr:nvSpPr>
      <xdr:spPr>
        <a:xfrm>
          <a:off x="10144125" y="2278062"/>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COMPRESSION SHORT</a:t>
          </a:r>
        </a:p>
      </xdr:txBody>
    </xdr:sp>
    <xdr:clientData/>
  </xdr:twoCellAnchor>
  <xdr:twoCellAnchor>
    <xdr:from>
      <xdr:col>13</xdr:col>
      <xdr:colOff>107620</xdr:colOff>
      <xdr:row>5</xdr:row>
      <xdr:rowOff>139699</xdr:rowOff>
    </xdr:from>
    <xdr:to>
      <xdr:col>15</xdr:col>
      <xdr:colOff>555625</xdr:colOff>
      <xdr:row>7</xdr:row>
      <xdr:rowOff>185621</xdr:rowOff>
    </xdr:to>
    <xdr:sp macro="" textlink="">
      <xdr:nvSpPr>
        <xdr:cNvPr id="22" name="Rectangle 21">
          <a:hlinkClick xmlns:r="http://schemas.openxmlformats.org/officeDocument/2006/relationships" r:id="rId5"/>
          <a:extLst>
            <a:ext uri="{FF2B5EF4-FFF2-40B4-BE49-F238E27FC236}">
              <a16:creationId xmlns:a16="http://schemas.microsoft.com/office/drawing/2014/main" id="{FBB002A2-37AE-4505-AAE1-9D5E2F0FA4AB}"/>
            </a:ext>
          </a:extLst>
        </xdr:cNvPr>
        <xdr:cNvSpPr/>
      </xdr:nvSpPr>
      <xdr:spPr>
        <a:xfrm>
          <a:off x="10146970" y="129222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13</xdr:col>
      <xdr:colOff>103188</xdr:colOff>
      <xdr:row>13</xdr:row>
      <xdr:rowOff>98424</xdr:rowOff>
    </xdr:from>
    <xdr:to>
      <xdr:col>15</xdr:col>
      <xdr:colOff>572372</xdr:colOff>
      <xdr:row>15</xdr:row>
      <xdr:rowOff>152401</xdr:rowOff>
    </xdr:to>
    <xdr:sp macro="" textlink="">
      <xdr:nvSpPr>
        <xdr:cNvPr id="23" name="Rectangle 22">
          <a:hlinkClick xmlns:r="http://schemas.openxmlformats.org/officeDocument/2006/relationships" r:id="rId6"/>
          <a:extLst>
            <a:ext uri="{FF2B5EF4-FFF2-40B4-BE49-F238E27FC236}">
              <a16:creationId xmlns:a16="http://schemas.microsoft.com/office/drawing/2014/main" id="{772504A4-AEE0-40BF-AB65-F0DB9CCDD546}"/>
            </a:ext>
          </a:extLst>
        </xdr:cNvPr>
        <xdr:cNvSpPr/>
      </xdr:nvSpPr>
      <xdr:spPr>
        <a:xfrm>
          <a:off x="10142538" y="2774949"/>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13</xdr:col>
      <xdr:colOff>102064</xdr:colOff>
      <xdr:row>8</xdr:row>
      <xdr:rowOff>49211</xdr:rowOff>
    </xdr:from>
    <xdr:to>
      <xdr:col>15</xdr:col>
      <xdr:colOff>550069</xdr:colOff>
      <xdr:row>10</xdr:row>
      <xdr:rowOff>95133</xdr:rowOff>
    </xdr:to>
    <xdr:sp macro="" textlink="">
      <xdr:nvSpPr>
        <xdr:cNvPr id="24" name="Rectangle 23">
          <a:hlinkClick xmlns:r="http://schemas.openxmlformats.org/officeDocument/2006/relationships" r:id="rId7"/>
          <a:extLst>
            <a:ext uri="{FF2B5EF4-FFF2-40B4-BE49-F238E27FC236}">
              <a16:creationId xmlns:a16="http://schemas.microsoft.com/office/drawing/2014/main" id="{21CFBCBA-CA04-4EB8-81F4-26DA497B9C0C}"/>
            </a:ext>
          </a:extLst>
        </xdr:cNvPr>
        <xdr:cNvSpPr/>
      </xdr:nvSpPr>
      <xdr:spPr>
        <a:xfrm>
          <a:off x="10141414" y="1773236"/>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13</xdr:col>
      <xdr:colOff>102395</xdr:colOff>
      <xdr:row>16</xdr:row>
      <xdr:rowOff>31748</xdr:rowOff>
    </xdr:from>
    <xdr:to>
      <xdr:col>15</xdr:col>
      <xdr:colOff>571579</xdr:colOff>
      <xdr:row>18</xdr:row>
      <xdr:rowOff>76200</xdr:rowOff>
    </xdr:to>
    <xdr:sp macro="" textlink="">
      <xdr:nvSpPr>
        <xdr:cNvPr id="25" name="Rectangle 24">
          <a:hlinkClick xmlns:r="http://schemas.openxmlformats.org/officeDocument/2006/relationships" r:id="rId8"/>
          <a:extLst>
            <a:ext uri="{FF2B5EF4-FFF2-40B4-BE49-F238E27FC236}">
              <a16:creationId xmlns:a16="http://schemas.microsoft.com/office/drawing/2014/main" id="{D04D7AA2-090C-470B-A156-3FEC8F15A096}"/>
            </a:ext>
          </a:extLst>
        </xdr:cNvPr>
        <xdr:cNvSpPr/>
      </xdr:nvSpPr>
      <xdr:spPr>
        <a:xfrm>
          <a:off x="10141745" y="3279773"/>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13</xdr:col>
      <xdr:colOff>133809</xdr:colOff>
      <xdr:row>18</xdr:row>
      <xdr:rowOff>140493</xdr:rowOff>
    </xdr:from>
    <xdr:to>
      <xdr:col>15</xdr:col>
      <xdr:colOff>581814</xdr:colOff>
      <xdr:row>20</xdr:row>
      <xdr:rowOff>157840</xdr:rowOff>
    </xdr:to>
    <xdr:sp macro="" textlink="">
      <xdr:nvSpPr>
        <xdr:cNvPr id="27" name="Rectangle 26">
          <a:hlinkClick xmlns:r="http://schemas.openxmlformats.org/officeDocument/2006/relationships" r:id="rId9"/>
          <a:extLst>
            <a:ext uri="{FF2B5EF4-FFF2-40B4-BE49-F238E27FC236}">
              <a16:creationId xmlns:a16="http://schemas.microsoft.com/office/drawing/2014/main" id="{DAAF9494-1A43-4E6D-884B-51C3EE8C060D}"/>
            </a:ext>
          </a:extLst>
        </xdr:cNvPr>
        <xdr:cNvSpPr/>
      </xdr:nvSpPr>
      <xdr:spPr>
        <a:xfrm>
          <a:off x="10173159" y="377904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twoCellAnchor>
    <xdr:from>
      <xdr:col>13</xdr:col>
      <xdr:colOff>118730</xdr:colOff>
      <xdr:row>21</xdr:row>
      <xdr:rowOff>7143</xdr:rowOff>
    </xdr:from>
    <xdr:to>
      <xdr:col>15</xdr:col>
      <xdr:colOff>566735</xdr:colOff>
      <xdr:row>23</xdr:row>
      <xdr:rowOff>24490</xdr:rowOff>
    </xdr:to>
    <xdr:sp macro="" textlink="">
      <xdr:nvSpPr>
        <xdr:cNvPr id="28" name="Rectangle 27">
          <a:hlinkClick xmlns:r="http://schemas.openxmlformats.org/officeDocument/2006/relationships" r:id="rId10"/>
          <a:extLst>
            <a:ext uri="{FF2B5EF4-FFF2-40B4-BE49-F238E27FC236}">
              <a16:creationId xmlns:a16="http://schemas.microsoft.com/office/drawing/2014/main" id="{9A332E51-1357-4F47-ADD0-9B2E95168AD0}"/>
            </a:ext>
          </a:extLst>
        </xdr:cNvPr>
        <xdr:cNvSpPr/>
      </xdr:nvSpPr>
      <xdr:spPr>
        <a:xfrm>
          <a:off x="10158080" y="426481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9</xdr:col>
      <xdr:colOff>628651</xdr:colOff>
      <xdr:row>18</xdr:row>
      <xdr:rowOff>152400</xdr:rowOff>
    </xdr:from>
    <xdr:to>
      <xdr:col>12</xdr:col>
      <xdr:colOff>752475</xdr:colOff>
      <xdr:row>22</xdr:row>
      <xdr:rowOff>95250</xdr:rowOff>
    </xdr:to>
    <xdr:grpSp>
      <xdr:nvGrpSpPr>
        <xdr:cNvPr id="4" name="Group 3">
          <a:extLst>
            <a:ext uri="{FF2B5EF4-FFF2-40B4-BE49-F238E27FC236}">
              <a16:creationId xmlns:a16="http://schemas.microsoft.com/office/drawing/2014/main" id="{9F0F413B-BA4A-499B-A3F3-71D438CF8EF1}"/>
            </a:ext>
          </a:extLst>
        </xdr:cNvPr>
        <xdr:cNvGrpSpPr/>
      </xdr:nvGrpSpPr>
      <xdr:grpSpPr>
        <a:xfrm>
          <a:off x="7543801" y="3790950"/>
          <a:ext cx="2466974" cy="771525"/>
          <a:chOff x="9448568" y="3162300"/>
          <a:chExt cx="1925443" cy="857250"/>
        </a:xfrm>
      </xdr:grpSpPr>
      <xdr:sp macro="" textlink="">
        <xdr:nvSpPr>
          <xdr:cNvPr id="5" name="TextBox 4">
            <a:extLst>
              <a:ext uri="{FF2B5EF4-FFF2-40B4-BE49-F238E27FC236}">
                <a16:creationId xmlns:a16="http://schemas.microsoft.com/office/drawing/2014/main" id="{3C84D171-3D8C-4034-9986-FA7514B20819}"/>
              </a:ext>
            </a:extLst>
          </xdr:cNvPr>
          <xdr:cNvSpPr txBox="1"/>
        </xdr:nvSpPr>
        <xdr:spPr>
          <a:xfrm>
            <a:off x="9726186" y="3162300"/>
            <a:ext cx="1647825" cy="857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ACCESSORIES</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6" name="Straight Arrow Connector 5">
            <a:extLst>
              <a:ext uri="{FF2B5EF4-FFF2-40B4-BE49-F238E27FC236}">
                <a16:creationId xmlns:a16="http://schemas.microsoft.com/office/drawing/2014/main" id="{391E9F57-E79B-4BD0-84B8-558170004739}"/>
              </a:ext>
            </a:extLst>
          </xdr:cNvPr>
          <xdr:cNvCxnSpPr/>
        </xdr:nvCxnSpPr>
        <xdr:spPr>
          <a:xfrm flipH="1">
            <a:off x="9448568" y="3297767"/>
            <a:ext cx="257406" cy="127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123825</xdr:colOff>
      <xdr:row>0</xdr:row>
      <xdr:rowOff>0</xdr:rowOff>
    </xdr:from>
    <xdr:to>
      <xdr:col>1</xdr:col>
      <xdr:colOff>9525</xdr:colOff>
      <xdr:row>0</xdr:row>
      <xdr:rowOff>326241</xdr:rowOff>
    </xdr:to>
    <xdr:pic>
      <xdr:nvPicPr>
        <xdr:cNvPr id="7" name="Picture 6">
          <a:extLst>
            <a:ext uri="{FF2B5EF4-FFF2-40B4-BE49-F238E27FC236}">
              <a16:creationId xmlns:a16="http://schemas.microsoft.com/office/drawing/2014/main" id="{E844C3E7-0DF6-4A93-A823-DD18AD26A48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0"/>
          <a:ext cx="771525" cy="326241"/>
        </a:xfrm>
        <a:prstGeom prst="rect">
          <a:avLst/>
        </a:prstGeom>
      </xdr:spPr>
    </xdr:pic>
    <xdr:clientData/>
  </xdr:twoCellAnchor>
  <xdr:twoCellAnchor>
    <xdr:from>
      <xdr:col>13</xdr:col>
      <xdr:colOff>104775</xdr:colOff>
      <xdr:row>0</xdr:row>
      <xdr:rowOff>57150</xdr:rowOff>
    </xdr:from>
    <xdr:to>
      <xdr:col>15</xdr:col>
      <xdr:colOff>533400</xdr:colOff>
      <xdr:row>1</xdr:row>
      <xdr:rowOff>131723</xdr:rowOff>
    </xdr:to>
    <xdr:sp macro="" textlink="">
      <xdr:nvSpPr>
        <xdr:cNvPr id="16" name="Rectangle 15">
          <a:hlinkClick xmlns:r="http://schemas.openxmlformats.org/officeDocument/2006/relationships" r:id="rId2"/>
          <a:extLst>
            <a:ext uri="{FF2B5EF4-FFF2-40B4-BE49-F238E27FC236}">
              <a16:creationId xmlns:a16="http://schemas.microsoft.com/office/drawing/2014/main" id="{97781D40-5D02-4DAD-B740-CE5CB49E5F18}"/>
            </a:ext>
          </a:extLst>
        </xdr:cNvPr>
        <xdr:cNvSpPr/>
      </xdr:nvSpPr>
      <xdr:spPr>
        <a:xfrm>
          <a:off x="10144125" y="57150"/>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13</xdr:col>
      <xdr:colOff>113970</xdr:colOff>
      <xdr:row>1</xdr:row>
      <xdr:rowOff>190499</xdr:rowOff>
    </xdr:from>
    <xdr:to>
      <xdr:col>15</xdr:col>
      <xdr:colOff>561975</xdr:colOff>
      <xdr:row>3</xdr:row>
      <xdr:rowOff>207846</xdr:rowOff>
    </xdr:to>
    <xdr:sp macro="" textlink="">
      <xdr:nvSpPr>
        <xdr:cNvPr id="17" name="Rectangle 16">
          <a:hlinkClick xmlns:r="http://schemas.openxmlformats.org/officeDocument/2006/relationships" r:id="rId3"/>
          <a:extLst>
            <a:ext uri="{FF2B5EF4-FFF2-40B4-BE49-F238E27FC236}">
              <a16:creationId xmlns:a16="http://schemas.microsoft.com/office/drawing/2014/main" id="{160B9327-46D8-4A45-9B9C-910B8EA0F79A}"/>
            </a:ext>
          </a:extLst>
        </xdr:cNvPr>
        <xdr:cNvSpPr/>
      </xdr:nvSpPr>
      <xdr:spPr>
        <a:xfrm>
          <a:off x="10153320" y="52387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13</xdr:col>
      <xdr:colOff>114300</xdr:colOff>
      <xdr:row>9</xdr:row>
      <xdr:rowOff>87312</xdr:rowOff>
    </xdr:from>
    <xdr:to>
      <xdr:col>15</xdr:col>
      <xdr:colOff>583484</xdr:colOff>
      <xdr:row>11</xdr:row>
      <xdr:rowOff>141289</xdr:rowOff>
    </xdr:to>
    <xdr:sp macro="" textlink="">
      <xdr:nvSpPr>
        <xdr:cNvPr id="21" name="Rectangle 20">
          <a:hlinkClick xmlns:r="http://schemas.openxmlformats.org/officeDocument/2006/relationships" r:id="rId4"/>
          <a:extLst>
            <a:ext uri="{FF2B5EF4-FFF2-40B4-BE49-F238E27FC236}">
              <a16:creationId xmlns:a16="http://schemas.microsoft.com/office/drawing/2014/main" id="{0FFAD2CE-591E-4969-B35B-CD92621D33C5}"/>
            </a:ext>
          </a:extLst>
        </xdr:cNvPr>
        <xdr:cNvSpPr/>
      </xdr:nvSpPr>
      <xdr:spPr>
        <a:xfrm>
          <a:off x="10153650" y="2001837"/>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COMPRESSION SHORT</a:t>
          </a:r>
        </a:p>
      </xdr:txBody>
    </xdr:sp>
    <xdr:clientData/>
  </xdr:twoCellAnchor>
  <xdr:twoCellAnchor>
    <xdr:from>
      <xdr:col>13</xdr:col>
      <xdr:colOff>117145</xdr:colOff>
      <xdr:row>4</xdr:row>
      <xdr:rowOff>63499</xdr:rowOff>
    </xdr:from>
    <xdr:to>
      <xdr:col>15</xdr:col>
      <xdr:colOff>565150</xdr:colOff>
      <xdr:row>6</xdr:row>
      <xdr:rowOff>99896</xdr:rowOff>
    </xdr:to>
    <xdr:sp macro="" textlink="">
      <xdr:nvSpPr>
        <xdr:cNvPr id="22" name="Rectangle 21">
          <a:hlinkClick xmlns:r="http://schemas.openxmlformats.org/officeDocument/2006/relationships" r:id="rId5"/>
          <a:extLst>
            <a:ext uri="{FF2B5EF4-FFF2-40B4-BE49-F238E27FC236}">
              <a16:creationId xmlns:a16="http://schemas.microsoft.com/office/drawing/2014/main" id="{06A765A5-C2AD-4EE0-B5EA-79331DDAC947}"/>
            </a:ext>
          </a:extLst>
        </xdr:cNvPr>
        <xdr:cNvSpPr/>
      </xdr:nvSpPr>
      <xdr:spPr>
        <a:xfrm>
          <a:off x="10156495" y="101599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13</xdr:col>
      <xdr:colOff>112713</xdr:colOff>
      <xdr:row>12</xdr:row>
      <xdr:rowOff>12699</xdr:rowOff>
    </xdr:from>
    <xdr:to>
      <xdr:col>15</xdr:col>
      <xdr:colOff>581897</xdr:colOff>
      <xdr:row>14</xdr:row>
      <xdr:rowOff>66676</xdr:rowOff>
    </xdr:to>
    <xdr:sp macro="" textlink="">
      <xdr:nvSpPr>
        <xdr:cNvPr id="23" name="Rectangle 22">
          <a:hlinkClick xmlns:r="http://schemas.openxmlformats.org/officeDocument/2006/relationships" r:id="rId6"/>
          <a:extLst>
            <a:ext uri="{FF2B5EF4-FFF2-40B4-BE49-F238E27FC236}">
              <a16:creationId xmlns:a16="http://schemas.microsoft.com/office/drawing/2014/main" id="{D785065C-7F73-49A5-9FD5-2345E93A0E75}"/>
            </a:ext>
          </a:extLst>
        </xdr:cNvPr>
        <xdr:cNvSpPr/>
      </xdr:nvSpPr>
      <xdr:spPr>
        <a:xfrm>
          <a:off x="10152063" y="2498724"/>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13</xdr:col>
      <xdr:colOff>111589</xdr:colOff>
      <xdr:row>6</xdr:row>
      <xdr:rowOff>153986</xdr:rowOff>
    </xdr:from>
    <xdr:to>
      <xdr:col>15</xdr:col>
      <xdr:colOff>559594</xdr:colOff>
      <xdr:row>9</xdr:row>
      <xdr:rowOff>9408</xdr:rowOff>
    </xdr:to>
    <xdr:sp macro="" textlink="">
      <xdr:nvSpPr>
        <xdr:cNvPr id="24" name="Rectangle 23">
          <a:hlinkClick xmlns:r="http://schemas.openxmlformats.org/officeDocument/2006/relationships" r:id="rId7"/>
          <a:extLst>
            <a:ext uri="{FF2B5EF4-FFF2-40B4-BE49-F238E27FC236}">
              <a16:creationId xmlns:a16="http://schemas.microsoft.com/office/drawing/2014/main" id="{132B9676-5BBB-47BA-8407-33D0CD1AA054}"/>
            </a:ext>
          </a:extLst>
        </xdr:cNvPr>
        <xdr:cNvSpPr/>
      </xdr:nvSpPr>
      <xdr:spPr>
        <a:xfrm>
          <a:off x="10150939" y="1497011"/>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13</xdr:col>
      <xdr:colOff>111920</xdr:colOff>
      <xdr:row>14</xdr:row>
      <xdr:rowOff>136523</xdr:rowOff>
    </xdr:from>
    <xdr:to>
      <xdr:col>15</xdr:col>
      <xdr:colOff>581104</xdr:colOff>
      <xdr:row>16</xdr:row>
      <xdr:rowOff>190500</xdr:rowOff>
    </xdr:to>
    <xdr:sp macro="" textlink="">
      <xdr:nvSpPr>
        <xdr:cNvPr id="25" name="Rectangle 24">
          <a:hlinkClick xmlns:r="http://schemas.openxmlformats.org/officeDocument/2006/relationships" r:id="rId8"/>
          <a:extLst>
            <a:ext uri="{FF2B5EF4-FFF2-40B4-BE49-F238E27FC236}">
              <a16:creationId xmlns:a16="http://schemas.microsoft.com/office/drawing/2014/main" id="{1C6A8C36-7CCF-4864-A525-4AB5865229B8}"/>
            </a:ext>
          </a:extLst>
        </xdr:cNvPr>
        <xdr:cNvSpPr/>
      </xdr:nvSpPr>
      <xdr:spPr>
        <a:xfrm>
          <a:off x="10151270" y="3003548"/>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13</xdr:col>
      <xdr:colOff>130634</xdr:colOff>
      <xdr:row>17</xdr:row>
      <xdr:rowOff>48419</xdr:rowOff>
    </xdr:from>
    <xdr:to>
      <xdr:col>15</xdr:col>
      <xdr:colOff>578639</xdr:colOff>
      <xdr:row>19</xdr:row>
      <xdr:rowOff>84816</xdr:rowOff>
    </xdr:to>
    <xdr:sp macro="" textlink="">
      <xdr:nvSpPr>
        <xdr:cNvPr id="26" name="Rectangle 25">
          <a:hlinkClick xmlns:r="http://schemas.openxmlformats.org/officeDocument/2006/relationships" r:id="rId9"/>
          <a:extLst>
            <a:ext uri="{FF2B5EF4-FFF2-40B4-BE49-F238E27FC236}">
              <a16:creationId xmlns:a16="http://schemas.microsoft.com/office/drawing/2014/main" id="{285862EA-D08B-4B94-969F-353A4B426E58}"/>
            </a:ext>
          </a:extLst>
        </xdr:cNvPr>
        <xdr:cNvSpPr/>
      </xdr:nvSpPr>
      <xdr:spPr>
        <a:xfrm>
          <a:off x="10169984" y="349646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13</xdr:col>
      <xdr:colOff>147305</xdr:colOff>
      <xdr:row>19</xdr:row>
      <xdr:rowOff>140493</xdr:rowOff>
    </xdr:from>
    <xdr:to>
      <xdr:col>15</xdr:col>
      <xdr:colOff>595310</xdr:colOff>
      <xdr:row>21</xdr:row>
      <xdr:rowOff>148315</xdr:rowOff>
    </xdr:to>
    <xdr:sp macro="" textlink="">
      <xdr:nvSpPr>
        <xdr:cNvPr id="28" name="Rectangle 27">
          <a:hlinkClick xmlns:r="http://schemas.openxmlformats.org/officeDocument/2006/relationships" r:id="rId10"/>
          <a:extLst>
            <a:ext uri="{FF2B5EF4-FFF2-40B4-BE49-F238E27FC236}">
              <a16:creationId xmlns:a16="http://schemas.microsoft.com/office/drawing/2014/main" id="{ECDDAF97-9EA4-4942-8BBE-AA62C62E18BF}"/>
            </a:ext>
          </a:extLst>
        </xdr:cNvPr>
        <xdr:cNvSpPr/>
      </xdr:nvSpPr>
      <xdr:spPr>
        <a:xfrm>
          <a:off x="10186655" y="3979068"/>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ACCESSORIES</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9</xdr:col>
      <xdr:colOff>466724</xdr:colOff>
      <xdr:row>18</xdr:row>
      <xdr:rowOff>180975</xdr:rowOff>
    </xdr:from>
    <xdr:to>
      <xdr:col>12</xdr:col>
      <xdr:colOff>695320</xdr:colOff>
      <xdr:row>22</xdr:row>
      <xdr:rowOff>123825</xdr:rowOff>
    </xdr:to>
    <xdr:grpSp>
      <xdr:nvGrpSpPr>
        <xdr:cNvPr id="4" name="Group 3">
          <a:extLst>
            <a:ext uri="{FF2B5EF4-FFF2-40B4-BE49-F238E27FC236}">
              <a16:creationId xmlns:a16="http://schemas.microsoft.com/office/drawing/2014/main" id="{793C2BD9-4F20-49C4-945B-99977E5CB615}"/>
            </a:ext>
          </a:extLst>
        </xdr:cNvPr>
        <xdr:cNvGrpSpPr/>
      </xdr:nvGrpSpPr>
      <xdr:grpSpPr>
        <a:xfrm>
          <a:off x="7381874" y="3819525"/>
          <a:ext cx="2571746" cy="771525"/>
          <a:chOff x="9366794" y="3162300"/>
          <a:chExt cx="2007217" cy="857250"/>
        </a:xfrm>
      </xdr:grpSpPr>
      <xdr:sp macro="" textlink="">
        <xdr:nvSpPr>
          <xdr:cNvPr id="5" name="TextBox 4">
            <a:extLst>
              <a:ext uri="{FF2B5EF4-FFF2-40B4-BE49-F238E27FC236}">
                <a16:creationId xmlns:a16="http://schemas.microsoft.com/office/drawing/2014/main" id="{4C08F007-F3B1-4AC7-9BAA-C8BA90D215FA}"/>
              </a:ext>
            </a:extLst>
          </xdr:cNvPr>
          <xdr:cNvSpPr txBox="1"/>
        </xdr:nvSpPr>
        <xdr:spPr>
          <a:xfrm>
            <a:off x="9726186" y="3162300"/>
            <a:ext cx="1647825" cy="857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ACCESSORIES</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6" name="Straight Arrow Connector 5">
            <a:extLst>
              <a:ext uri="{FF2B5EF4-FFF2-40B4-BE49-F238E27FC236}">
                <a16:creationId xmlns:a16="http://schemas.microsoft.com/office/drawing/2014/main" id="{8A1A46B6-72AA-4D3B-B3EE-BC14540CD4DF}"/>
              </a:ext>
            </a:extLst>
          </xdr:cNvPr>
          <xdr:cNvCxnSpPr/>
        </xdr:nvCxnSpPr>
        <xdr:spPr>
          <a:xfrm flipH="1">
            <a:off x="9366794" y="3297767"/>
            <a:ext cx="339181" cy="127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238125</xdr:colOff>
      <xdr:row>0</xdr:row>
      <xdr:rowOff>0</xdr:rowOff>
    </xdr:from>
    <xdr:to>
      <xdr:col>1</xdr:col>
      <xdr:colOff>123825</xdr:colOff>
      <xdr:row>0</xdr:row>
      <xdr:rowOff>326241</xdr:rowOff>
    </xdr:to>
    <xdr:pic>
      <xdr:nvPicPr>
        <xdr:cNvPr id="7" name="Picture 6">
          <a:extLst>
            <a:ext uri="{FF2B5EF4-FFF2-40B4-BE49-F238E27FC236}">
              <a16:creationId xmlns:a16="http://schemas.microsoft.com/office/drawing/2014/main" id="{7D63B985-A7F8-4736-A130-248B7D19B7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 y="0"/>
          <a:ext cx="771525" cy="326241"/>
        </a:xfrm>
        <a:prstGeom prst="rect">
          <a:avLst/>
        </a:prstGeom>
      </xdr:spPr>
    </xdr:pic>
    <xdr:clientData/>
  </xdr:twoCellAnchor>
  <xdr:twoCellAnchor>
    <xdr:from>
      <xdr:col>13</xdr:col>
      <xdr:colOff>76200</xdr:colOff>
      <xdr:row>0</xdr:row>
      <xdr:rowOff>66675</xdr:rowOff>
    </xdr:from>
    <xdr:to>
      <xdr:col>15</xdr:col>
      <xdr:colOff>504825</xdr:colOff>
      <xdr:row>1</xdr:row>
      <xdr:rowOff>141248</xdr:rowOff>
    </xdr:to>
    <xdr:sp macro="" textlink="">
      <xdr:nvSpPr>
        <xdr:cNvPr id="16" name="Rectangle 15">
          <a:hlinkClick xmlns:r="http://schemas.openxmlformats.org/officeDocument/2006/relationships" r:id="rId2"/>
          <a:extLst>
            <a:ext uri="{FF2B5EF4-FFF2-40B4-BE49-F238E27FC236}">
              <a16:creationId xmlns:a16="http://schemas.microsoft.com/office/drawing/2014/main" id="{55234E1E-45BB-4C72-B64C-C2E79A6F51C2}"/>
            </a:ext>
          </a:extLst>
        </xdr:cNvPr>
        <xdr:cNvSpPr/>
      </xdr:nvSpPr>
      <xdr:spPr>
        <a:xfrm>
          <a:off x="10115550" y="66675"/>
          <a:ext cx="1590675" cy="40794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13</xdr:col>
      <xdr:colOff>85395</xdr:colOff>
      <xdr:row>1</xdr:row>
      <xdr:rowOff>200024</xdr:rowOff>
    </xdr:from>
    <xdr:to>
      <xdr:col>15</xdr:col>
      <xdr:colOff>533400</xdr:colOff>
      <xdr:row>4</xdr:row>
      <xdr:rowOff>7821</xdr:rowOff>
    </xdr:to>
    <xdr:sp macro="" textlink="">
      <xdr:nvSpPr>
        <xdr:cNvPr id="17" name="Rectangle 16">
          <a:hlinkClick xmlns:r="http://schemas.openxmlformats.org/officeDocument/2006/relationships" r:id="rId3"/>
          <a:extLst>
            <a:ext uri="{FF2B5EF4-FFF2-40B4-BE49-F238E27FC236}">
              <a16:creationId xmlns:a16="http://schemas.microsoft.com/office/drawing/2014/main" id="{C8E83BB2-4B8B-4F7B-9289-AB8C470CB205}"/>
            </a:ext>
          </a:extLst>
        </xdr:cNvPr>
        <xdr:cNvSpPr/>
      </xdr:nvSpPr>
      <xdr:spPr>
        <a:xfrm>
          <a:off x="10124745" y="533399"/>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p>
      </xdr:txBody>
    </xdr:sp>
    <xdr:clientData/>
  </xdr:twoCellAnchor>
  <xdr:twoCellAnchor>
    <xdr:from>
      <xdr:col>13</xdr:col>
      <xdr:colOff>85725</xdr:colOff>
      <xdr:row>9</xdr:row>
      <xdr:rowOff>96837</xdr:rowOff>
    </xdr:from>
    <xdr:to>
      <xdr:col>15</xdr:col>
      <xdr:colOff>554909</xdr:colOff>
      <xdr:row>11</xdr:row>
      <xdr:rowOff>150814</xdr:rowOff>
    </xdr:to>
    <xdr:sp macro="" textlink="">
      <xdr:nvSpPr>
        <xdr:cNvPr id="20" name="Rectangle 19">
          <a:hlinkClick xmlns:r="http://schemas.openxmlformats.org/officeDocument/2006/relationships" r:id="rId4"/>
          <a:extLst>
            <a:ext uri="{FF2B5EF4-FFF2-40B4-BE49-F238E27FC236}">
              <a16:creationId xmlns:a16="http://schemas.microsoft.com/office/drawing/2014/main" id="{5DD471D1-8934-4AD1-984C-A0E705A03854}"/>
            </a:ext>
          </a:extLst>
        </xdr:cNvPr>
        <xdr:cNvSpPr/>
      </xdr:nvSpPr>
      <xdr:spPr>
        <a:xfrm>
          <a:off x="10125075" y="2011362"/>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COMPRESSION SHORT</a:t>
          </a:r>
        </a:p>
      </xdr:txBody>
    </xdr:sp>
    <xdr:clientData/>
  </xdr:twoCellAnchor>
  <xdr:twoCellAnchor>
    <xdr:from>
      <xdr:col>13</xdr:col>
      <xdr:colOff>88570</xdr:colOff>
      <xdr:row>4</xdr:row>
      <xdr:rowOff>73024</xdr:rowOff>
    </xdr:from>
    <xdr:to>
      <xdr:col>15</xdr:col>
      <xdr:colOff>536575</xdr:colOff>
      <xdr:row>6</xdr:row>
      <xdr:rowOff>109421</xdr:rowOff>
    </xdr:to>
    <xdr:sp macro="" textlink="">
      <xdr:nvSpPr>
        <xdr:cNvPr id="21" name="Rectangle 20">
          <a:hlinkClick xmlns:r="http://schemas.openxmlformats.org/officeDocument/2006/relationships" r:id="rId5"/>
          <a:extLst>
            <a:ext uri="{FF2B5EF4-FFF2-40B4-BE49-F238E27FC236}">
              <a16:creationId xmlns:a16="http://schemas.microsoft.com/office/drawing/2014/main" id="{CA09AEE6-D2C3-4391-915A-150757A895C4}"/>
            </a:ext>
          </a:extLst>
        </xdr:cNvPr>
        <xdr:cNvSpPr/>
      </xdr:nvSpPr>
      <xdr:spPr>
        <a:xfrm>
          <a:off x="10127920" y="102552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TOPS</a:t>
          </a:r>
          <a:r>
            <a:rPr lang="en-US" sz="1000" b="1" baseline="0"/>
            <a:t> &amp; </a:t>
          </a:r>
          <a:r>
            <a:rPr lang="en-US" sz="1000" b="1"/>
            <a:t>BOTTOMS</a:t>
          </a:r>
        </a:p>
      </xdr:txBody>
    </xdr:sp>
    <xdr:clientData/>
  </xdr:twoCellAnchor>
  <xdr:twoCellAnchor>
    <xdr:from>
      <xdr:col>13</xdr:col>
      <xdr:colOff>84138</xdr:colOff>
      <xdr:row>12</xdr:row>
      <xdr:rowOff>22224</xdr:rowOff>
    </xdr:from>
    <xdr:to>
      <xdr:col>15</xdr:col>
      <xdr:colOff>553322</xdr:colOff>
      <xdr:row>14</xdr:row>
      <xdr:rowOff>76201</xdr:rowOff>
    </xdr:to>
    <xdr:sp macro="" textlink="">
      <xdr:nvSpPr>
        <xdr:cNvPr id="22" name="Rectangle 21">
          <a:hlinkClick xmlns:r="http://schemas.openxmlformats.org/officeDocument/2006/relationships" r:id="rId6"/>
          <a:extLst>
            <a:ext uri="{FF2B5EF4-FFF2-40B4-BE49-F238E27FC236}">
              <a16:creationId xmlns:a16="http://schemas.microsoft.com/office/drawing/2014/main" id="{160305A8-7FAA-403F-81D3-7FD6EAB82846}"/>
            </a:ext>
          </a:extLst>
        </xdr:cNvPr>
        <xdr:cNvSpPr/>
      </xdr:nvSpPr>
      <xdr:spPr>
        <a:xfrm>
          <a:off x="10123488" y="2508249"/>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a:t>
          </a:r>
        </a:p>
      </xdr:txBody>
    </xdr:sp>
    <xdr:clientData/>
  </xdr:twoCellAnchor>
  <xdr:twoCellAnchor>
    <xdr:from>
      <xdr:col>13</xdr:col>
      <xdr:colOff>83014</xdr:colOff>
      <xdr:row>6</xdr:row>
      <xdr:rowOff>163511</xdr:rowOff>
    </xdr:from>
    <xdr:to>
      <xdr:col>15</xdr:col>
      <xdr:colOff>531019</xdr:colOff>
      <xdr:row>9</xdr:row>
      <xdr:rowOff>18933</xdr:rowOff>
    </xdr:to>
    <xdr:sp macro="" textlink="">
      <xdr:nvSpPr>
        <xdr:cNvPr id="23" name="Rectangle 22">
          <a:hlinkClick xmlns:r="http://schemas.openxmlformats.org/officeDocument/2006/relationships" r:id="rId7"/>
          <a:extLst>
            <a:ext uri="{FF2B5EF4-FFF2-40B4-BE49-F238E27FC236}">
              <a16:creationId xmlns:a16="http://schemas.microsoft.com/office/drawing/2014/main" id="{89F83A82-7CE0-4089-89E0-0876394BDF5F}"/>
            </a:ext>
          </a:extLst>
        </xdr:cNvPr>
        <xdr:cNvSpPr/>
      </xdr:nvSpPr>
      <xdr:spPr>
        <a:xfrm>
          <a:off x="10122364" y="1506536"/>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TOPS &amp; BOTTOMS (2)</a:t>
          </a:r>
        </a:p>
      </xdr:txBody>
    </xdr:sp>
    <xdr:clientData/>
  </xdr:twoCellAnchor>
  <xdr:twoCellAnchor>
    <xdr:from>
      <xdr:col>13</xdr:col>
      <xdr:colOff>83345</xdr:colOff>
      <xdr:row>14</xdr:row>
      <xdr:rowOff>146048</xdr:rowOff>
    </xdr:from>
    <xdr:to>
      <xdr:col>15</xdr:col>
      <xdr:colOff>552529</xdr:colOff>
      <xdr:row>17</xdr:row>
      <xdr:rowOff>0</xdr:rowOff>
    </xdr:to>
    <xdr:sp macro="" textlink="">
      <xdr:nvSpPr>
        <xdr:cNvPr id="24" name="Rectangle 23">
          <a:hlinkClick xmlns:r="http://schemas.openxmlformats.org/officeDocument/2006/relationships" r:id="rId8"/>
          <a:extLst>
            <a:ext uri="{FF2B5EF4-FFF2-40B4-BE49-F238E27FC236}">
              <a16:creationId xmlns:a16="http://schemas.microsoft.com/office/drawing/2014/main" id="{559823BB-536A-4398-BF44-295F3E4A9A2F}"/>
            </a:ext>
          </a:extLst>
        </xdr:cNvPr>
        <xdr:cNvSpPr/>
      </xdr:nvSpPr>
      <xdr:spPr>
        <a:xfrm>
          <a:off x="10122695" y="3013073"/>
          <a:ext cx="1631234" cy="434977"/>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 TOPS &amp; BOTTOMS</a:t>
          </a:r>
        </a:p>
      </xdr:txBody>
    </xdr:sp>
    <xdr:clientData/>
  </xdr:twoCellAnchor>
  <xdr:twoCellAnchor>
    <xdr:from>
      <xdr:col>13</xdr:col>
      <xdr:colOff>102059</xdr:colOff>
      <xdr:row>17</xdr:row>
      <xdr:rowOff>57944</xdr:rowOff>
    </xdr:from>
    <xdr:to>
      <xdr:col>15</xdr:col>
      <xdr:colOff>550064</xdr:colOff>
      <xdr:row>19</xdr:row>
      <xdr:rowOff>94341</xdr:rowOff>
    </xdr:to>
    <xdr:sp macro="" textlink="">
      <xdr:nvSpPr>
        <xdr:cNvPr id="25" name="Rectangle 24">
          <a:hlinkClick xmlns:r="http://schemas.openxmlformats.org/officeDocument/2006/relationships" r:id="rId9"/>
          <a:extLst>
            <a:ext uri="{FF2B5EF4-FFF2-40B4-BE49-F238E27FC236}">
              <a16:creationId xmlns:a16="http://schemas.microsoft.com/office/drawing/2014/main" id="{BC3EF65A-A6E8-433A-BE08-9A26BFAE9EEE}"/>
            </a:ext>
          </a:extLst>
        </xdr:cNvPr>
        <xdr:cNvSpPr/>
      </xdr:nvSpPr>
      <xdr:spPr>
        <a:xfrm>
          <a:off x="10141409" y="3505994"/>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a:t>
          </a:r>
          <a:r>
            <a:rPr lang="en-US" sz="1000" b="1"/>
            <a:t>ACCESSORIES</a:t>
          </a:r>
        </a:p>
      </xdr:txBody>
    </xdr:sp>
    <xdr:clientData/>
  </xdr:twoCellAnchor>
  <xdr:twoCellAnchor>
    <xdr:from>
      <xdr:col>13</xdr:col>
      <xdr:colOff>124284</xdr:colOff>
      <xdr:row>19</xdr:row>
      <xdr:rowOff>169068</xdr:rowOff>
    </xdr:from>
    <xdr:to>
      <xdr:col>15</xdr:col>
      <xdr:colOff>572289</xdr:colOff>
      <xdr:row>21</xdr:row>
      <xdr:rowOff>176890</xdr:rowOff>
    </xdr:to>
    <xdr:sp macro="" textlink="">
      <xdr:nvSpPr>
        <xdr:cNvPr id="26" name="Rectangle 25">
          <a:hlinkClick xmlns:r="http://schemas.openxmlformats.org/officeDocument/2006/relationships" r:id="rId10"/>
          <a:extLst>
            <a:ext uri="{FF2B5EF4-FFF2-40B4-BE49-F238E27FC236}">
              <a16:creationId xmlns:a16="http://schemas.microsoft.com/office/drawing/2014/main" id="{A9C90EDF-55C9-4321-B250-9B37FB351854}"/>
            </a:ext>
          </a:extLst>
        </xdr:cNvPr>
        <xdr:cNvSpPr/>
      </xdr:nvSpPr>
      <xdr:spPr>
        <a:xfrm>
          <a:off x="10163634" y="4007643"/>
          <a:ext cx="1610055" cy="42692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WOMENS</a:t>
          </a:r>
          <a:r>
            <a:rPr lang="en-US" sz="1000" b="1" baseline="0"/>
            <a:t> </a:t>
          </a:r>
          <a:r>
            <a:rPr lang="en-US" sz="1000" b="1"/>
            <a:t>ACCESSORIES</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amewearteamsportscom-2.sharepoint.microsoftonline.com/Documents%20and%20Settings/SFigueroa/Local%20Settings/Temporary%20Internet%20Files/Content.Outlook/Q07Z9A7G/Adidas%20Basketball%20Order%20Form%20v1%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ketball Jersey"/>
      <sheetName val="JVLU"/>
      <sheetName val="Basketball Short"/>
      <sheetName val="Sheet1"/>
    </sheetNames>
    <sheetDataSet>
      <sheetData sheetId="0" refreshError="1">
        <row r="75">
          <cell r="CW75" t="str">
            <v>3/4" Ribknit V-Neck (1=Collar)</v>
          </cell>
        </row>
        <row r="76">
          <cell r="CW76" t="str">
            <v>3/4" Ribknit V-Neck with self material Homeplate Neck Placket (1=collar 2=homeplate)</v>
          </cell>
        </row>
        <row r="77">
          <cell r="CW77" t="str">
            <v>3/4" Ribknit V-Neck with self material Back Neck Insert &amp; Homeplate Neck Placket (1=Collar, 2=Placket 3-Back neck insert )</v>
          </cell>
        </row>
        <row r="79">
          <cell r="CW79" t="str">
            <v>1"  Ribknit Tapered Mitered V-Neck (1=collar)</v>
          </cell>
        </row>
        <row r="80">
          <cell r="CW80" t="str">
            <v>1" Ribknit V-Neck with self material Back Neck Placket (1=Collar 2=Back Neck Placket )</v>
          </cell>
        </row>
        <row r="81">
          <cell r="CW81" t="str">
            <v>1" Ribknit V-Neck with self material Back Neck placket &amp; Homeplate Neck Placket (1=collar 2=Back Neck Insert, 3=Homeplate Neck Placket)</v>
          </cell>
        </row>
        <row r="83">
          <cell r="CW83" t="str">
            <v>1/2" Ribknit Mitered V-Neck (1=collar)</v>
          </cell>
        </row>
        <row r="84">
          <cell r="CW84" t="str">
            <v>1/2" Ribknit V-Neck with self material Back Neck Insert (1=Collar 2=Back Neck Insert)</v>
          </cell>
        </row>
        <row r="85">
          <cell r="CW85" t="str">
            <v>1/2" Ribknit V-Neck with self material  Back Neck Insert &amp; Homeplate Neck Placket (1=Collar, 2=Back Neck Placket 3=Homeplate Placket)</v>
          </cell>
        </row>
        <row r="87">
          <cell r="CW87" t="str">
            <v>1" Ribknit V-Neck with self material Back Neck Placket (1=Collar, 2=Placket)</v>
          </cell>
        </row>
        <row r="88">
          <cell r="CW88" t="str">
            <v>1" Ribknit V-Neck with self material Back Neck Placket &amp; Homeplate Neck Placket (1=Collar, 2=Placket, 3=Homeplate Neck Placket)</v>
          </cell>
        </row>
        <row r="93">
          <cell r="CW93" t="str">
            <v>1" Ribknit Mitered V-Neck With Self Material Back Neck Placket  (1= collar, 2= back neck placket) (Topstitched)</v>
          </cell>
        </row>
        <row r="94">
          <cell r="CW94" t="str">
            <v>1'' Ribknit Mitered Scoop Neck with Self Material Back Neck Placket (1-collar 2-Placket)</v>
          </cell>
        </row>
        <row r="95">
          <cell r="CW95" t="str">
            <v xml:space="preserve">1" Ribknit Mitered V-Neck With Self Material Back Neck Placket &amp; Homeplate Neck Placket  (1= collar, 2= back neck Placket 3=homeplate) </v>
          </cell>
        </row>
        <row r="97">
          <cell r="CW97" t="str">
            <v>1" Ribknit Mitered V-Neck w/ Self Material Back Neck Placket (1= collar, 2=placket) (3 stripes will match ins colors)</v>
          </cell>
        </row>
        <row r="98">
          <cell r="CW98" t="str">
            <v>1" Ribknit Mitered V-Neck w/ Self Mat Back Neck Placket &amp; Homeplate Neck Placket (1= collar, 2=placket 3=homeplate ) (3-stripes in back match ins colors)</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tabColor theme="0" tint="-0.249977111117893"/>
  </sheetPr>
  <dimension ref="A1"/>
  <sheetViews>
    <sheetView showGridLines="0" tabSelected="1" topLeftCell="A16" zoomScale="80" zoomScaleNormal="80" workbookViewId="0">
      <selection activeCell="S57" sqref="S57"/>
    </sheetView>
  </sheetViews>
  <sheetFormatPr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92512-0895-4FD4-BC22-E43E96D5B100}">
  <sheetPr>
    <tabColor theme="0" tint="-0.34998626667073579"/>
  </sheetPr>
  <dimension ref="A1:AJ97"/>
  <sheetViews>
    <sheetView showGridLines="0" zoomScaleNormal="100" zoomScaleSheetLayoutView="40" zoomScalePageLayoutView="40" workbookViewId="0">
      <selection activeCell="G4" sqref="G4:M4"/>
    </sheetView>
  </sheetViews>
  <sheetFormatPr defaultColWidth="8.85546875" defaultRowHeight="18.75" x14ac:dyDescent="0.3"/>
  <cols>
    <col min="1" max="1" width="8.85546875" style="6"/>
    <col min="2" max="2" width="8.85546875" style="43" customWidth="1"/>
    <col min="3" max="16" width="8.85546875" style="6" customWidth="1"/>
    <col min="17" max="17" width="8.85546875" style="27" customWidth="1"/>
    <col min="18" max="19" width="8.85546875" style="6" customWidth="1"/>
    <col min="20" max="20" width="8.85546875" style="6"/>
    <col min="21" max="21" width="11.85546875" style="6" bestFit="1" customWidth="1"/>
    <col min="22" max="24" width="8.85546875" style="6" customWidth="1"/>
    <col min="25" max="30" width="8.85546875" style="6"/>
    <col min="31" max="31" width="16.42578125" style="6" bestFit="1" customWidth="1"/>
    <col min="32" max="32" width="58.28515625" style="6" bestFit="1" customWidth="1"/>
    <col min="33" max="33" width="21.85546875" style="6" bestFit="1" customWidth="1"/>
    <col min="34" max="34" width="21" style="6" bestFit="1" customWidth="1"/>
    <col min="35" max="35" width="71.5703125" style="6" bestFit="1" customWidth="1"/>
    <col min="36" max="36" width="16.42578125" style="6" bestFit="1" customWidth="1"/>
    <col min="37" max="16384" width="8.85546875" style="6"/>
  </cols>
  <sheetData>
    <row r="1" spans="1:36" ht="24.75" customHeight="1" thickBot="1" x14ac:dyDescent="0.35">
      <c r="A1" s="125" t="s">
        <v>181</v>
      </c>
      <c r="B1" s="125"/>
      <c r="C1" s="125"/>
      <c r="D1" s="125"/>
      <c r="E1" s="125"/>
      <c r="F1" s="125"/>
      <c r="G1" s="125"/>
      <c r="H1" s="125"/>
      <c r="I1" s="125"/>
      <c r="J1" s="125"/>
      <c r="K1" s="125"/>
      <c r="L1" s="125"/>
      <c r="M1" s="125"/>
      <c r="N1" s="125"/>
      <c r="O1" s="125"/>
      <c r="P1" s="125"/>
      <c r="Q1" s="125"/>
      <c r="R1" s="125"/>
      <c r="S1" s="125"/>
      <c r="T1" s="125"/>
    </row>
    <row r="2" spans="1:36" x14ac:dyDescent="0.3">
      <c r="B2" s="6"/>
      <c r="D2" s="126" t="s">
        <v>0</v>
      </c>
      <c r="E2" s="127"/>
      <c r="F2" s="127"/>
      <c r="G2" s="128"/>
      <c r="H2" s="129"/>
      <c r="I2" s="129"/>
      <c r="J2" s="129"/>
      <c r="K2" s="129"/>
      <c r="L2" s="129"/>
      <c r="M2" s="130"/>
      <c r="N2" s="26"/>
      <c r="O2" s="26"/>
      <c r="P2" s="26"/>
      <c r="AF2" s="28" t="s">
        <v>71</v>
      </c>
      <c r="AG2" s="29" t="s">
        <v>71</v>
      </c>
      <c r="AI2" s="28" t="s">
        <v>71</v>
      </c>
      <c r="AJ2" s="28" t="s">
        <v>71</v>
      </c>
    </row>
    <row r="3" spans="1:36" ht="18.75" customHeight="1" x14ac:dyDescent="0.25">
      <c r="B3" s="6"/>
      <c r="D3" s="131" t="s">
        <v>1</v>
      </c>
      <c r="E3" s="132"/>
      <c r="F3" s="132"/>
      <c r="G3" s="133"/>
      <c r="H3" s="134"/>
      <c r="I3" s="134"/>
      <c r="J3" s="134"/>
      <c r="K3" s="134"/>
      <c r="L3" s="134"/>
      <c r="M3" s="135"/>
      <c r="N3" s="26"/>
      <c r="O3" s="26"/>
      <c r="P3" s="26"/>
      <c r="Q3" s="30"/>
      <c r="R3" s="30"/>
      <c r="S3" s="30"/>
      <c r="AF3" s="77" t="s">
        <v>173</v>
      </c>
      <c r="AG3" s="8" t="s">
        <v>136</v>
      </c>
      <c r="AI3" s="8" t="s">
        <v>146</v>
      </c>
      <c r="AJ3" s="8" t="s">
        <v>147</v>
      </c>
    </row>
    <row r="4" spans="1:36" ht="18.75" customHeight="1" x14ac:dyDescent="0.25">
      <c r="B4" s="6"/>
      <c r="D4" s="131" t="s">
        <v>196</v>
      </c>
      <c r="E4" s="132"/>
      <c r="F4" s="132"/>
      <c r="G4" s="136" t="s">
        <v>71</v>
      </c>
      <c r="H4" s="137"/>
      <c r="I4" s="137"/>
      <c r="J4" s="137"/>
      <c r="K4" s="137"/>
      <c r="L4" s="137"/>
      <c r="M4" s="138"/>
      <c r="N4" s="26"/>
      <c r="O4" s="26"/>
      <c r="P4" s="26"/>
      <c r="Q4" s="30"/>
      <c r="R4" s="30"/>
      <c r="S4" s="30"/>
      <c r="AF4" s="8" t="s">
        <v>174</v>
      </c>
      <c r="AG4" s="6" t="s">
        <v>100</v>
      </c>
      <c r="AI4" s="8" t="s">
        <v>148</v>
      </c>
      <c r="AJ4" s="8" t="s">
        <v>149</v>
      </c>
    </row>
    <row r="5" spans="1:36" ht="18.75" customHeight="1" x14ac:dyDescent="0.25">
      <c r="B5" s="6"/>
      <c r="D5" s="131" t="s">
        <v>150</v>
      </c>
      <c r="E5" s="132"/>
      <c r="F5" s="132"/>
      <c r="G5" s="136" t="str">
        <f>VLOOKUP(G4,$AF$2:$AG$5,2,FALSE)</f>
        <v>_ _ _ _ _ _ _ _ _ _ _</v>
      </c>
      <c r="H5" s="137"/>
      <c r="I5" s="137"/>
      <c r="J5" s="137"/>
      <c r="K5" s="137"/>
      <c r="L5" s="137"/>
      <c r="M5" s="138"/>
      <c r="N5" s="26"/>
      <c r="O5" s="26"/>
      <c r="P5" s="26"/>
      <c r="Q5" s="30"/>
      <c r="R5" s="30"/>
      <c r="S5" s="30"/>
      <c r="AF5" s="8" t="s">
        <v>175</v>
      </c>
      <c r="AG5" s="8" t="s">
        <v>101</v>
      </c>
      <c r="AI5" s="8"/>
      <c r="AJ5" s="8"/>
    </row>
    <row r="6" spans="1:36" ht="18.75" customHeight="1" x14ac:dyDescent="0.25">
      <c r="B6" s="6"/>
      <c r="D6" s="131" t="s">
        <v>151</v>
      </c>
      <c r="E6" s="132"/>
      <c r="F6" s="132"/>
      <c r="G6" s="136"/>
      <c r="H6" s="137"/>
      <c r="I6" s="137"/>
      <c r="J6" s="137"/>
      <c r="K6" s="137"/>
      <c r="L6" s="137"/>
      <c r="M6" s="138"/>
      <c r="N6" s="26"/>
      <c r="O6" s="26"/>
      <c r="P6" s="26"/>
      <c r="Q6" s="30"/>
      <c r="R6" s="30"/>
      <c r="S6" s="30"/>
      <c r="AF6" s="8"/>
      <c r="AG6" s="8"/>
      <c r="AI6" s="8"/>
      <c r="AJ6" s="8"/>
    </row>
    <row r="7" spans="1:36" ht="18.75" customHeight="1" thickBot="1" x14ac:dyDescent="0.3">
      <c r="B7" s="6"/>
      <c r="D7" s="153" t="s">
        <v>55</v>
      </c>
      <c r="E7" s="154"/>
      <c r="F7" s="154"/>
      <c r="G7" s="155"/>
      <c r="H7" s="156"/>
      <c r="I7" s="156"/>
      <c r="J7" s="156"/>
      <c r="K7" s="156"/>
      <c r="L7" s="156"/>
      <c r="M7" s="157"/>
      <c r="N7" s="26"/>
      <c r="O7" s="26"/>
      <c r="P7" s="26"/>
      <c r="Q7" s="30"/>
      <c r="R7" s="30"/>
      <c r="S7" s="30"/>
      <c r="AF7" s="8"/>
      <c r="AG7" s="8"/>
      <c r="AI7" s="8"/>
      <c r="AJ7" s="8"/>
    </row>
    <row r="8" spans="1:36" ht="18.75" customHeight="1" x14ac:dyDescent="0.25">
      <c r="B8" s="6"/>
      <c r="F8" s="26"/>
      <c r="G8" s="158"/>
      <c r="H8" s="159"/>
      <c r="I8" s="159"/>
      <c r="J8" s="159"/>
      <c r="K8" s="159"/>
      <c r="L8" s="159"/>
      <c r="M8" s="160"/>
      <c r="N8" s="26"/>
      <c r="O8" s="26"/>
      <c r="P8" s="26"/>
      <c r="Q8" s="30"/>
      <c r="R8" s="30"/>
      <c r="S8" s="30"/>
      <c r="AF8" s="8" t="s">
        <v>177</v>
      </c>
      <c r="AG8" s="8"/>
      <c r="AI8" s="8"/>
      <c r="AJ8" s="8"/>
    </row>
    <row r="9" spans="1:36" ht="18.75" customHeight="1" thickBot="1" x14ac:dyDescent="0.3">
      <c r="B9" s="6"/>
      <c r="G9" s="161"/>
      <c r="H9" s="162"/>
      <c r="I9" s="162"/>
      <c r="J9" s="162"/>
      <c r="K9" s="162"/>
      <c r="L9" s="162"/>
      <c r="M9" s="163"/>
      <c r="N9" s="26"/>
      <c r="O9" s="26"/>
      <c r="P9" s="26"/>
      <c r="Q9" s="30"/>
      <c r="R9" s="30"/>
      <c r="S9" s="30"/>
      <c r="AF9" s="8" t="s">
        <v>152</v>
      </c>
      <c r="AG9" s="8"/>
      <c r="AI9" s="8"/>
      <c r="AJ9" s="8"/>
    </row>
    <row r="10" spans="1:36" ht="18.75" customHeight="1" x14ac:dyDescent="0.25">
      <c r="B10" s="6"/>
      <c r="N10" s="26"/>
      <c r="O10" s="26"/>
      <c r="P10" s="26"/>
      <c r="Q10" s="30"/>
      <c r="R10" s="30"/>
      <c r="S10" s="30"/>
      <c r="T10" s="31"/>
      <c r="AF10" s="8" t="s">
        <v>153</v>
      </c>
      <c r="AG10" s="8"/>
      <c r="AI10" s="8"/>
      <c r="AJ10" s="8"/>
    </row>
    <row r="11" spans="1:36" ht="18.75" customHeight="1" x14ac:dyDescent="0.25">
      <c r="B11" s="6"/>
      <c r="N11" s="26"/>
      <c r="O11" s="26"/>
      <c r="P11" s="26"/>
      <c r="Q11" s="32"/>
      <c r="AF11" s="8"/>
      <c r="AG11" s="8"/>
      <c r="AI11" s="8"/>
      <c r="AJ11" s="8"/>
    </row>
    <row r="12" spans="1:36" ht="18.75" customHeight="1" x14ac:dyDescent="0.25">
      <c r="B12" s="6"/>
      <c r="N12" s="26"/>
      <c r="O12" s="26"/>
      <c r="P12" s="26"/>
      <c r="Q12" s="32"/>
      <c r="R12" s="30"/>
      <c r="S12" s="33"/>
      <c r="T12" s="33"/>
      <c r="U12" s="33"/>
      <c r="V12" s="33"/>
      <c r="W12" s="33"/>
      <c r="AF12" s="8"/>
      <c r="AG12" s="8"/>
      <c r="AI12" s="8"/>
      <c r="AJ12" s="8"/>
    </row>
    <row r="13" spans="1:36" ht="18.75" customHeight="1" thickBot="1" x14ac:dyDescent="0.3">
      <c r="B13" s="6"/>
      <c r="M13" s="26"/>
      <c r="N13" s="26"/>
      <c r="O13" s="26"/>
      <c r="P13" s="26"/>
      <c r="Q13" s="32"/>
      <c r="R13" s="30"/>
      <c r="S13" s="34"/>
      <c r="T13" s="34"/>
      <c r="U13" s="34"/>
      <c r="V13" s="34"/>
      <c r="W13" s="34"/>
      <c r="AF13" s="8"/>
      <c r="AG13" s="8"/>
      <c r="AI13" s="8"/>
      <c r="AJ13" s="8"/>
    </row>
    <row r="14" spans="1:36" ht="18.75" customHeight="1" x14ac:dyDescent="0.3">
      <c r="B14" s="126" t="s">
        <v>5</v>
      </c>
      <c r="C14" s="139"/>
      <c r="D14" s="140"/>
      <c r="E14" s="141"/>
      <c r="F14" s="141"/>
      <c r="G14" s="141"/>
      <c r="H14" s="142"/>
      <c r="I14" s="26"/>
      <c r="J14" s="126" t="s">
        <v>154</v>
      </c>
      <c r="K14" s="139"/>
      <c r="L14" s="140"/>
      <c r="M14" s="141"/>
      <c r="N14" s="141"/>
      <c r="O14" s="141"/>
      <c r="P14" s="142"/>
      <c r="R14" s="30"/>
      <c r="S14" s="34"/>
      <c r="T14" s="34"/>
      <c r="U14" s="34"/>
      <c r="V14" s="34"/>
      <c r="W14" s="34"/>
      <c r="AF14" s="8"/>
      <c r="AG14" s="8"/>
      <c r="AI14" s="8"/>
      <c r="AJ14" s="8"/>
    </row>
    <row r="15" spans="1:36" ht="18.75" customHeight="1" x14ac:dyDescent="0.25">
      <c r="B15" s="143" t="s">
        <v>7</v>
      </c>
      <c r="C15" s="144"/>
      <c r="D15" s="147"/>
      <c r="E15" s="148"/>
      <c r="F15" s="148"/>
      <c r="G15" s="148"/>
      <c r="H15" s="149"/>
      <c r="I15" s="26"/>
      <c r="J15" s="143" t="s">
        <v>8</v>
      </c>
      <c r="K15" s="144"/>
      <c r="L15" s="147">
        <f>D15</f>
        <v>0</v>
      </c>
      <c r="M15" s="148"/>
      <c r="N15" s="148"/>
      <c r="O15" s="148"/>
      <c r="P15" s="149"/>
      <c r="Q15" s="32"/>
      <c r="R15" s="30"/>
      <c r="S15" s="33"/>
      <c r="T15" s="33"/>
      <c r="U15" s="33"/>
      <c r="V15" s="33"/>
      <c r="W15" s="33"/>
      <c r="AF15" s="8"/>
      <c r="AI15" s="8"/>
      <c r="AJ15" s="8"/>
    </row>
    <row r="16" spans="1:36" ht="18.75" customHeight="1" x14ac:dyDescent="0.25">
      <c r="B16" s="145"/>
      <c r="C16" s="146"/>
      <c r="D16" s="150"/>
      <c r="E16" s="151"/>
      <c r="F16" s="151"/>
      <c r="G16" s="151"/>
      <c r="H16" s="152"/>
      <c r="I16" s="35"/>
      <c r="J16" s="145"/>
      <c r="K16" s="146"/>
      <c r="L16" s="150"/>
      <c r="M16" s="151"/>
      <c r="N16" s="151"/>
      <c r="O16" s="151"/>
      <c r="P16" s="152"/>
      <c r="Q16" s="32"/>
      <c r="R16" s="30"/>
      <c r="S16" s="34"/>
      <c r="T16" s="34"/>
      <c r="U16" s="34"/>
      <c r="V16" s="34"/>
      <c r="W16" s="34"/>
      <c r="AF16" s="8"/>
      <c r="AG16" s="8"/>
      <c r="AJ16" s="8"/>
    </row>
    <row r="17" spans="1:36" ht="18.75" customHeight="1" x14ac:dyDescent="0.25">
      <c r="B17" s="131" t="s">
        <v>155</v>
      </c>
      <c r="C17" s="175"/>
      <c r="D17" s="167"/>
      <c r="E17" s="176"/>
      <c r="F17" s="176"/>
      <c r="G17" s="176"/>
      <c r="H17" s="177"/>
      <c r="I17" s="26"/>
      <c r="J17" s="131" t="s">
        <v>155</v>
      </c>
      <c r="K17" s="175"/>
      <c r="L17" s="167">
        <f>D17</f>
        <v>0</v>
      </c>
      <c r="M17" s="176"/>
      <c r="N17" s="176"/>
      <c r="O17" s="176"/>
      <c r="P17" s="177"/>
      <c r="Q17" s="32"/>
      <c r="R17" s="30"/>
      <c r="S17" s="34"/>
      <c r="T17" s="34"/>
      <c r="U17" s="34"/>
      <c r="V17" s="34"/>
      <c r="W17" s="34"/>
      <c r="AF17" s="8"/>
      <c r="AG17" s="8"/>
      <c r="AH17" s="6">
        <v>1</v>
      </c>
    </row>
    <row r="18" spans="1:36" ht="18.75" customHeight="1" x14ac:dyDescent="0.25">
      <c r="B18" s="143" t="s">
        <v>11</v>
      </c>
      <c r="C18" s="144"/>
      <c r="D18" s="147"/>
      <c r="E18" s="148"/>
      <c r="F18" s="148"/>
      <c r="G18" s="148"/>
      <c r="H18" s="149"/>
      <c r="I18" s="26"/>
      <c r="J18" s="143" t="s">
        <v>156</v>
      </c>
      <c r="K18" s="144"/>
      <c r="L18" s="147">
        <f>D18</f>
        <v>0</v>
      </c>
      <c r="M18" s="148"/>
      <c r="N18" s="148"/>
      <c r="O18" s="148"/>
      <c r="P18" s="149"/>
      <c r="Q18" s="32"/>
      <c r="R18" s="30"/>
      <c r="S18" s="36"/>
      <c r="T18" s="36"/>
      <c r="U18" s="36"/>
      <c r="V18" s="37"/>
      <c r="W18" s="37"/>
      <c r="AF18" s="8"/>
      <c r="AG18" s="8"/>
      <c r="AH18" s="6">
        <v>2</v>
      </c>
    </row>
    <row r="19" spans="1:36" ht="18.75" customHeight="1" x14ac:dyDescent="0.25">
      <c r="B19" s="178"/>
      <c r="C19" s="179"/>
      <c r="D19" s="150"/>
      <c r="E19" s="151"/>
      <c r="F19" s="151"/>
      <c r="G19" s="151"/>
      <c r="H19" s="152"/>
      <c r="I19" s="26"/>
      <c r="J19" s="178"/>
      <c r="K19" s="179"/>
      <c r="L19" s="150"/>
      <c r="M19" s="151"/>
      <c r="N19" s="151"/>
      <c r="O19" s="151"/>
      <c r="P19" s="152"/>
      <c r="Q19" s="32"/>
      <c r="R19" s="30"/>
      <c r="S19" s="33"/>
      <c r="T19" s="33"/>
      <c r="U19" s="33"/>
      <c r="V19" s="38"/>
      <c r="W19" s="38"/>
      <c r="AF19" s="8"/>
      <c r="AG19" s="8"/>
      <c r="AH19" s="6">
        <v>3</v>
      </c>
      <c r="AI19" s="8"/>
    </row>
    <row r="20" spans="1:36" ht="18.75" customHeight="1" x14ac:dyDescent="0.25">
      <c r="B20" s="178"/>
      <c r="C20" s="179"/>
      <c r="D20" s="164" t="s">
        <v>12</v>
      </c>
      <c r="E20" s="165"/>
      <c r="F20" s="39" t="s">
        <v>13</v>
      </c>
      <c r="G20" s="164" t="s">
        <v>157</v>
      </c>
      <c r="H20" s="166"/>
      <c r="I20" s="26"/>
      <c r="J20" s="178"/>
      <c r="K20" s="179"/>
      <c r="L20" s="164" t="s">
        <v>12</v>
      </c>
      <c r="M20" s="165"/>
      <c r="N20" s="39" t="s">
        <v>13</v>
      </c>
      <c r="O20" s="164" t="s">
        <v>157</v>
      </c>
      <c r="P20" s="166"/>
      <c r="Q20" s="32"/>
      <c r="R20" s="30"/>
      <c r="S20" s="33"/>
      <c r="T20" s="33"/>
      <c r="U20" s="33"/>
      <c r="V20" s="33"/>
      <c r="W20" s="33"/>
      <c r="AG20" s="8"/>
      <c r="AH20" s="6" t="s">
        <v>158</v>
      </c>
      <c r="AI20" s="8"/>
      <c r="AJ20" s="8"/>
    </row>
    <row r="21" spans="1:36" ht="18.75" customHeight="1" thickBot="1" x14ac:dyDescent="0.3">
      <c r="B21" s="145"/>
      <c r="C21" s="146"/>
      <c r="D21" s="167"/>
      <c r="E21" s="168"/>
      <c r="F21" s="40"/>
      <c r="G21" s="169"/>
      <c r="H21" s="170"/>
      <c r="I21" s="26"/>
      <c r="J21" s="180"/>
      <c r="K21" s="181"/>
      <c r="L21" s="171">
        <f>D21</f>
        <v>0</v>
      </c>
      <c r="M21" s="172"/>
      <c r="N21" s="41">
        <f>F21</f>
        <v>0</v>
      </c>
      <c r="O21" s="173">
        <f>G21</f>
        <v>0</v>
      </c>
      <c r="P21" s="174"/>
      <c r="Q21" s="42"/>
      <c r="AF21" s="8"/>
      <c r="AG21" s="8"/>
      <c r="AH21" s="6" t="s">
        <v>159</v>
      </c>
      <c r="AI21" s="8"/>
      <c r="AJ21" s="8"/>
    </row>
    <row r="22" spans="1:36" ht="18.75" customHeight="1" thickBot="1" x14ac:dyDescent="0.3">
      <c r="B22" s="153" t="s">
        <v>15</v>
      </c>
      <c r="C22" s="186"/>
      <c r="D22" s="187"/>
      <c r="E22" s="188"/>
      <c r="F22" s="188"/>
      <c r="G22" s="188"/>
      <c r="H22" s="189"/>
      <c r="I22" s="26"/>
      <c r="J22" s="180" t="s">
        <v>160</v>
      </c>
      <c r="K22" s="181"/>
      <c r="L22" s="190">
        <f>D22</f>
        <v>0</v>
      </c>
      <c r="M22" s="191"/>
      <c r="N22" s="191"/>
      <c r="O22" s="191"/>
      <c r="P22" s="192"/>
      <c r="Q22" s="42"/>
      <c r="AF22" s="8"/>
      <c r="AG22" s="8"/>
      <c r="AH22" s="6" t="s">
        <v>99</v>
      </c>
      <c r="AI22" s="8"/>
      <c r="AJ22" s="8"/>
    </row>
    <row r="23" spans="1:36" ht="18.75" customHeight="1" x14ac:dyDescent="0.3">
      <c r="AF23" s="8"/>
      <c r="AG23" s="8"/>
      <c r="AI23" s="8"/>
      <c r="AJ23" s="8"/>
    </row>
    <row r="24" spans="1:36" ht="18.75" customHeight="1" x14ac:dyDescent="0.25">
      <c r="N24" s="44"/>
      <c r="Q24" s="45" t="s">
        <v>161</v>
      </c>
      <c r="S24" s="46"/>
      <c r="AF24" s="8"/>
      <c r="AG24" s="8"/>
      <c r="AI24" s="8"/>
      <c r="AJ24" s="8"/>
    </row>
    <row r="25" spans="1:36" s="47" customFormat="1" ht="18.75" customHeight="1" x14ac:dyDescent="0.35">
      <c r="B25" s="48"/>
      <c r="C25" s="48"/>
      <c r="D25" s="48"/>
      <c r="E25" s="48"/>
      <c r="F25" s="48"/>
      <c r="G25" s="48"/>
      <c r="H25" s="48"/>
      <c r="I25" s="48"/>
      <c r="J25" s="48"/>
      <c r="K25" s="48"/>
      <c r="L25" s="48"/>
      <c r="M25" s="48"/>
      <c r="N25" s="48"/>
      <c r="O25" s="6"/>
      <c r="P25" s="6"/>
      <c r="Q25" s="49"/>
      <c r="R25" s="46"/>
      <c r="S25" s="46"/>
      <c r="T25" s="6"/>
      <c r="Y25" s="6"/>
      <c r="Z25" s="6"/>
      <c r="AA25" s="6"/>
      <c r="AF25" s="8"/>
      <c r="AG25" s="8"/>
      <c r="AH25" s="6"/>
      <c r="AI25" s="8"/>
      <c r="AJ25" s="8"/>
    </row>
    <row r="26" spans="1:36" s="52" customFormat="1" ht="18.75" customHeight="1" x14ac:dyDescent="0.45">
      <c r="A26" s="193" t="s">
        <v>162</v>
      </c>
      <c r="B26" s="193"/>
      <c r="C26" s="193"/>
      <c r="D26" s="193"/>
      <c r="E26" s="193"/>
      <c r="F26" s="193"/>
      <c r="G26" s="193"/>
      <c r="H26" s="193"/>
      <c r="I26" s="193"/>
      <c r="J26" s="193"/>
      <c r="K26" s="193"/>
      <c r="L26" s="193"/>
      <c r="M26" s="193"/>
      <c r="N26" s="193"/>
      <c r="O26" s="193"/>
      <c r="P26" s="50"/>
      <c r="Q26" s="50"/>
      <c r="R26" s="50"/>
      <c r="S26" s="50"/>
      <c r="T26" s="51"/>
      <c r="Y26" s="51"/>
      <c r="Z26" s="51"/>
      <c r="AA26" s="51"/>
      <c r="AF26" s="8"/>
      <c r="AG26" s="8"/>
      <c r="AH26" s="6"/>
      <c r="AI26" s="8"/>
      <c r="AJ26" s="8"/>
    </row>
    <row r="27" spans="1:36" s="52" customFormat="1" ht="18.75" customHeight="1" x14ac:dyDescent="0.45">
      <c r="A27" s="53" t="s">
        <v>17</v>
      </c>
      <c r="B27" s="194" t="s">
        <v>18</v>
      </c>
      <c r="C27" s="194"/>
      <c r="D27" s="53" t="s">
        <v>19</v>
      </c>
      <c r="E27" s="53" t="s">
        <v>20</v>
      </c>
      <c r="G27" s="7" t="s">
        <v>17</v>
      </c>
      <c r="H27" s="194" t="s">
        <v>18</v>
      </c>
      <c r="I27" s="194"/>
      <c r="J27" s="53" t="s">
        <v>19</v>
      </c>
      <c r="K27" s="53" t="s">
        <v>20</v>
      </c>
      <c r="M27" s="195" t="s">
        <v>19</v>
      </c>
      <c r="N27" s="195"/>
      <c r="O27" s="54" t="s">
        <v>20</v>
      </c>
      <c r="P27" s="50"/>
      <c r="Q27" s="78"/>
      <c r="R27" s="79"/>
      <c r="S27" s="79"/>
      <c r="T27" s="51"/>
      <c r="U27" s="49" t="s">
        <v>163</v>
      </c>
      <c r="V27" s="49" t="s">
        <v>164</v>
      </c>
      <c r="W27" s="55"/>
      <c r="Y27" s="51"/>
      <c r="Z27" s="51"/>
      <c r="AA27" s="51"/>
      <c r="AF27" s="8"/>
      <c r="AG27" s="8"/>
      <c r="AH27" s="6"/>
      <c r="AI27" s="8"/>
      <c r="AJ27" s="8"/>
    </row>
    <row r="28" spans="1:36" s="52" customFormat="1" ht="15" customHeight="1" x14ac:dyDescent="0.45">
      <c r="A28" s="23">
        <v>0</v>
      </c>
      <c r="B28" s="182"/>
      <c r="C28" s="183"/>
      <c r="D28" s="5"/>
      <c r="E28" s="24" t="str">
        <f t="shared" ref="E28:E82" si="0">IF(D28&lt;&gt;"",1,"")</f>
        <v/>
      </c>
      <c r="G28" s="23">
        <v>54</v>
      </c>
      <c r="H28" s="182"/>
      <c r="I28" s="183"/>
      <c r="J28" s="5"/>
      <c r="K28" s="24" t="str">
        <f t="shared" ref="K28:K82" si="1">IF(J28&lt;&gt;"",1,"")</f>
        <v/>
      </c>
      <c r="M28" s="184" t="s">
        <v>178</v>
      </c>
      <c r="N28" s="185"/>
      <c r="O28" s="56">
        <f>SUMIFS($E$28:$E$82,$D$28:$D$82,M28)+SUMIFS($K$28:$K$82,$J$28:$J$82,M28)</f>
        <v>0</v>
      </c>
      <c r="P28" s="50"/>
      <c r="Q28" s="57"/>
      <c r="R28" s="58"/>
      <c r="S28" s="50"/>
      <c r="T28" s="51"/>
      <c r="U28" s="59">
        <v>0</v>
      </c>
      <c r="V28" s="49">
        <f>IF(U28,1,0)</f>
        <v>0</v>
      </c>
      <c r="W28" s="55"/>
      <c r="Y28" s="51"/>
      <c r="Z28" s="50"/>
      <c r="AA28" s="50"/>
      <c r="AB28" s="50"/>
      <c r="AC28" s="50"/>
      <c r="AD28" s="50"/>
      <c r="AF28" s="8"/>
      <c r="AG28" s="8"/>
      <c r="AH28" s="6"/>
      <c r="AI28" s="8"/>
      <c r="AJ28" s="8"/>
    </row>
    <row r="29" spans="1:36" s="52" customFormat="1" ht="15" customHeight="1" x14ac:dyDescent="0.45">
      <c r="A29" s="23" t="s">
        <v>22</v>
      </c>
      <c r="B29" s="182"/>
      <c r="C29" s="183"/>
      <c r="D29" s="5"/>
      <c r="E29" s="24" t="str">
        <f t="shared" si="0"/>
        <v/>
      </c>
      <c r="G29" s="23">
        <v>55</v>
      </c>
      <c r="H29" s="182"/>
      <c r="I29" s="183"/>
      <c r="J29" s="5"/>
      <c r="K29" s="24" t="str">
        <f t="shared" si="1"/>
        <v/>
      </c>
      <c r="M29" s="184" t="s">
        <v>179</v>
      </c>
      <c r="N29" s="185"/>
      <c r="O29" s="56">
        <f t="shared" ref="O29:O57" si="2">SUMIFS($E$28:$E$82,$D$28:$D$82,M29)+SUMIFS($K$28:$K$82,$J$28:$J$82,M29)</f>
        <v>0</v>
      </c>
      <c r="P29" s="50"/>
      <c r="Q29" s="57"/>
      <c r="R29" s="198"/>
      <c r="S29" s="198"/>
      <c r="T29" s="198"/>
      <c r="U29" s="59" t="b">
        <v>0</v>
      </c>
      <c r="V29" s="49">
        <f>IF(U29,1,0)</f>
        <v>0</v>
      </c>
      <c r="W29" s="55"/>
      <c r="Y29" s="51"/>
      <c r="Z29" s="50"/>
      <c r="AA29" s="50"/>
      <c r="AB29" s="50"/>
      <c r="AC29" s="50"/>
      <c r="AD29" s="50"/>
      <c r="AF29" s="8"/>
      <c r="AG29" s="8"/>
      <c r="AH29" s="6"/>
      <c r="AI29" s="8"/>
      <c r="AJ29" s="8"/>
    </row>
    <row r="30" spans="1:36" s="52" customFormat="1" ht="15" customHeight="1" x14ac:dyDescent="0.45">
      <c r="A30" s="23">
        <v>1</v>
      </c>
      <c r="B30" s="182"/>
      <c r="C30" s="183"/>
      <c r="D30" s="5"/>
      <c r="E30" s="24" t="str">
        <f t="shared" si="0"/>
        <v/>
      </c>
      <c r="G30" s="23">
        <v>56</v>
      </c>
      <c r="H30" s="182"/>
      <c r="I30" s="183"/>
      <c r="J30" s="5"/>
      <c r="K30" s="24" t="str">
        <f t="shared" si="1"/>
        <v/>
      </c>
      <c r="M30" s="184" t="s">
        <v>180</v>
      </c>
      <c r="N30" s="185"/>
      <c r="O30" s="56">
        <f t="shared" si="2"/>
        <v>0</v>
      </c>
      <c r="P30" s="50"/>
      <c r="Q30" s="57"/>
      <c r="R30" s="198"/>
      <c r="S30" s="198"/>
      <c r="T30" s="198"/>
      <c r="U30" s="59">
        <v>1</v>
      </c>
      <c r="V30" s="49">
        <f>IF(U30,1,0)</f>
        <v>1</v>
      </c>
      <c r="W30" s="55"/>
      <c r="Y30" s="51"/>
      <c r="Z30" s="50"/>
      <c r="AA30" s="50"/>
      <c r="AB30" s="50"/>
      <c r="AC30" s="50"/>
      <c r="AD30" s="50"/>
      <c r="AF30" s="8"/>
      <c r="AG30" s="8"/>
      <c r="AH30" s="6"/>
      <c r="AI30" s="8"/>
      <c r="AJ30" s="8"/>
    </row>
    <row r="31" spans="1:36" s="52" customFormat="1" ht="15" customHeight="1" x14ac:dyDescent="0.45">
      <c r="A31" s="23">
        <v>2</v>
      </c>
      <c r="B31" s="182"/>
      <c r="C31" s="183"/>
      <c r="D31" s="5"/>
      <c r="E31" s="24" t="str">
        <f t="shared" si="0"/>
        <v/>
      </c>
      <c r="G31" s="23">
        <v>57</v>
      </c>
      <c r="H31" s="182"/>
      <c r="I31" s="183"/>
      <c r="J31" s="5"/>
      <c r="K31" s="24" t="str">
        <f t="shared" si="1"/>
        <v/>
      </c>
      <c r="M31" s="184" t="s">
        <v>165</v>
      </c>
      <c r="N31" s="185"/>
      <c r="O31" s="56">
        <f t="shared" si="2"/>
        <v>0</v>
      </c>
      <c r="Q31" s="60"/>
      <c r="R31" s="60"/>
      <c r="S31" s="60"/>
      <c r="T31" s="60"/>
      <c r="U31" s="59"/>
      <c r="V31" s="49"/>
      <c r="W31" s="55"/>
      <c r="Y31" s="51"/>
      <c r="Z31" s="50"/>
      <c r="AA31" s="50"/>
      <c r="AB31" s="50"/>
      <c r="AC31" s="50"/>
      <c r="AD31" s="50"/>
      <c r="AF31" s="8"/>
      <c r="AG31" s="8"/>
      <c r="AH31" s="6"/>
      <c r="AI31" s="8"/>
      <c r="AJ31" s="8"/>
    </row>
    <row r="32" spans="1:36" s="52" customFormat="1" ht="15" customHeight="1" x14ac:dyDescent="0.45">
      <c r="A32" s="23">
        <v>3</v>
      </c>
      <c r="B32" s="182"/>
      <c r="C32" s="183"/>
      <c r="D32" s="5"/>
      <c r="E32" s="24" t="str">
        <f t="shared" si="0"/>
        <v/>
      </c>
      <c r="G32" s="23">
        <v>58</v>
      </c>
      <c r="H32" s="182"/>
      <c r="I32" s="183"/>
      <c r="J32" s="5"/>
      <c r="K32" s="24" t="str">
        <f t="shared" si="1"/>
        <v/>
      </c>
      <c r="M32" s="184" t="s">
        <v>23</v>
      </c>
      <c r="N32" s="185"/>
      <c r="O32" s="56">
        <f t="shared" si="2"/>
        <v>0</v>
      </c>
      <c r="P32" s="196"/>
      <c r="Q32" s="197"/>
      <c r="R32" s="197"/>
      <c r="S32" s="197"/>
      <c r="T32" s="197"/>
      <c r="U32" s="61"/>
      <c r="V32" s="6"/>
      <c r="Y32" s="51"/>
      <c r="Z32" s="50"/>
      <c r="AA32" s="50"/>
      <c r="AB32" s="50"/>
      <c r="AC32" s="50"/>
      <c r="AD32" s="50"/>
      <c r="AE32" s="50"/>
      <c r="AF32" s="8"/>
      <c r="AG32" s="8"/>
      <c r="AH32" s="6"/>
      <c r="AI32" s="8"/>
      <c r="AJ32" s="8"/>
    </row>
    <row r="33" spans="1:36" s="52" customFormat="1" ht="15" customHeight="1" x14ac:dyDescent="0.45">
      <c r="A33" s="23">
        <v>4</v>
      </c>
      <c r="B33" s="182"/>
      <c r="C33" s="183"/>
      <c r="D33" s="5"/>
      <c r="E33" s="24" t="str">
        <f t="shared" si="0"/>
        <v/>
      </c>
      <c r="G33" s="23">
        <v>59</v>
      </c>
      <c r="H33" s="182"/>
      <c r="I33" s="183"/>
      <c r="J33" s="5"/>
      <c r="K33" s="24" t="str">
        <f t="shared" si="1"/>
        <v/>
      </c>
      <c r="M33" s="184" t="s">
        <v>166</v>
      </c>
      <c r="N33" s="185"/>
      <c r="O33" s="56">
        <f t="shared" si="2"/>
        <v>0</v>
      </c>
      <c r="P33" s="196"/>
      <c r="Q33" s="197"/>
      <c r="R33" s="197"/>
      <c r="S33" s="197"/>
      <c r="T33" s="197"/>
      <c r="Y33" s="51"/>
      <c r="Z33" s="50"/>
      <c r="AA33" s="50"/>
      <c r="AB33" s="50"/>
      <c r="AC33" s="50"/>
      <c r="AD33" s="50"/>
      <c r="AE33" s="50"/>
      <c r="AF33" s="8"/>
      <c r="AG33" s="50"/>
      <c r="AH33" s="50"/>
      <c r="AI33" s="8"/>
      <c r="AJ33" s="8"/>
    </row>
    <row r="34" spans="1:36" s="52" customFormat="1" ht="15" customHeight="1" x14ac:dyDescent="0.45">
      <c r="A34" s="23">
        <v>5</v>
      </c>
      <c r="B34" s="182"/>
      <c r="C34" s="183"/>
      <c r="D34" s="5"/>
      <c r="E34" s="24" t="str">
        <f t="shared" si="0"/>
        <v/>
      </c>
      <c r="G34" s="23">
        <v>60</v>
      </c>
      <c r="H34" s="182"/>
      <c r="I34" s="183"/>
      <c r="J34" s="5"/>
      <c r="K34" s="24" t="str">
        <f t="shared" si="1"/>
        <v/>
      </c>
      <c r="M34" s="184" t="s">
        <v>25</v>
      </c>
      <c r="N34" s="185"/>
      <c r="O34" s="56">
        <f t="shared" si="2"/>
        <v>0</v>
      </c>
      <c r="P34" s="62"/>
      <c r="Q34" s="63"/>
      <c r="R34" s="63"/>
      <c r="S34" s="63"/>
      <c r="T34" s="63"/>
      <c r="U34" s="50"/>
      <c r="V34" s="50"/>
      <c r="W34" s="50"/>
      <c r="X34" s="50"/>
      <c r="Y34" s="51"/>
      <c r="Z34" s="50"/>
      <c r="AA34" s="50"/>
      <c r="AB34" s="50"/>
      <c r="AC34" s="50"/>
      <c r="AD34" s="50"/>
      <c r="AE34" s="50"/>
      <c r="AF34" s="8"/>
      <c r="AG34" s="50"/>
      <c r="AH34" s="50"/>
      <c r="AI34" s="8"/>
      <c r="AJ34" s="8"/>
    </row>
    <row r="35" spans="1:36" s="52" customFormat="1" ht="15" customHeight="1" x14ac:dyDescent="0.45">
      <c r="A35" s="23">
        <v>6</v>
      </c>
      <c r="B35" s="182"/>
      <c r="C35" s="183"/>
      <c r="D35" s="5"/>
      <c r="E35" s="24" t="str">
        <f t="shared" si="0"/>
        <v/>
      </c>
      <c r="G35" s="23">
        <v>61</v>
      </c>
      <c r="H35" s="182"/>
      <c r="I35" s="183"/>
      <c r="J35" s="5"/>
      <c r="K35" s="24" t="str">
        <f t="shared" si="1"/>
        <v/>
      </c>
      <c r="M35" s="184" t="s">
        <v>27</v>
      </c>
      <c r="N35" s="185"/>
      <c r="O35" s="56">
        <f t="shared" si="2"/>
        <v>0</v>
      </c>
      <c r="P35" s="199"/>
      <c r="Q35" s="200"/>
      <c r="R35" s="200"/>
      <c r="S35" s="200"/>
      <c r="T35" s="64"/>
      <c r="U35" s="50"/>
      <c r="V35" s="50"/>
      <c r="W35" s="50"/>
      <c r="X35" s="50"/>
      <c r="Y35" s="50"/>
      <c r="Z35" s="50"/>
      <c r="AA35" s="50"/>
      <c r="AB35" s="50"/>
      <c r="AC35" s="50"/>
      <c r="AD35" s="50"/>
      <c r="AE35" s="50"/>
      <c r="AF35" s="8"/>
      <c r="AG35" s="50"/>
      <c r="AH35" s="50"/>
      <c r="AI35" s="50"/>
      <c r="AJ35" s="8"/>
    </row>
    <row r="36" spans="1:36" s="52" customFormat="1" ht="15" customHeight="1" x14ac:dyDescent="0.45">
      <c r="A36" s="23">
        <v>7</v>
      </c>
      <c r="B36" s="182"/>
      <c r="C36" s="183"/>
      <c r="D36" s="5"/>
      <c r="E36" s="24" t="str">
        <f t="shared" si="0"/>
        <v/>
      </c>
      <c r="G36" s="23">
        <v>62</v>
      </c>
      <c r="H36" s="182"/>
      <c r="I36" s="183"/>
      <c r="J36" s="5"/>
      <c r="K36" s="24" t="str">
        <f t="shared" si="1"/>
        <v/>
      </c>
      <c r="M36" s="184" t="s">
        <v>28</v>
      </c>
      <c r="N36" s="185"/>
      <c r="O36" s="56">
        <f t="shared" si="2"/>
        <v>0</v>
      </c>
      <c r="P36" s="50"/>
      <c r="Q36" s="201"/>
      <c r="R36" s="201"/>
      <c r="S36" s="201"/>
      <c r="T36" s="80"/>
      <c r="U36" s="50"/>
      <c r="V36" s="50"/>
      <c r="W36" s="50"/>
      <c r="X36" s="50"/>
      <c r="Y36" s="50"/>
      <c r="Z36" s="50"/>
      <c r="AA36" s="50"/>
      <c r="AB36" s="50"/>
      <c r="AC36" s="50"/>
      <c r="AD36" s="50"/>
      <c r="AE36" s="50"/>
      <c r="AF36" s="8"/>
      <c r="AG36" s="50"/>
      <c r="AH36" s="50"/>
      <c r="AI36" s="50"/>
    </row>
    <row r="37" spans="1:36" s="52" customFormat="1" ht="15" customHeight="1" x14ac:dyDescent="0.45">
      <c r="A37" s="23">
        <v>8</v>
      </c>
      <c r="B37" s="182"/>
      <c r="C37" s="183"/>
      <c r="D37" s="5"/>
      <c r="E37" s="24" t="str">
        <f t="shared" si="0"/>
        <v/>
      </c>
      <c r="G37" s="23">
        <v>63</v>
      </c>
      <c r="H37" s="182"/>
      <c r="I37" s="183"/>
      <c r="J37" s="5"/>
      <c r="K37" s="24" t="str">
        <f t="shared" si="1"/>
        <v/>
      </c>
      <c r="M37" s="184" t="s">
        <v>29</v>
      </c>
      <c r="N37" s="185"/>
      <c r="O37" s="56">
        <f t="shared" si="2"/>
        <v>0</v>
      </c>
      <c r="Q37" s="202"/>
      <c r="R37" s="202"/>
      <c r="S37" s="81"/>
      <c r="T37" s="82"/>
      <c r="U37" s="50"/>
      <c r="V37" s="50"/>
      <c r="W37" s="50"/>
      <c r="X37" s="50"/>
      <c r="Y37" s="50"/>
      <c r="Z37" s="50"/>
      <c r="AA37" s="50"/>
      <c r="AB37" s="50"/>
      <c r="AC37" s="50"/>
      <c r="AD37" s="50"/>
      <c r="AE37" s="50"/>
      <c r="AF37" s="8"/>
      <c r="AG37" s="50"/>
      <c r="AH37" s="50"/>
      <c r="AI37" s="50"/>
    </row>
    <row r="38" spans="1:36" s="52" customFormat="1" ht="15" customHeight="1" x14ac:dyDescent="0.45">
      <c r="A38" s="23">
        <v>9</v>
      </c>
      <c r="B38" s="182"/>
      <c r="C38" s="183"/>
      <c r="D38" s="5"/>
      <c r="E38" s="24" t="str">
        <f t="shared" si="0"/>
        <v/>
      </c>
      <c r="G38" s="23">
        <v>64</v>
      </c>
      <c r="H38" s="182"/>
      <c r="I38" s="183"/>
      <c r="J38" s="5"/>
      <c r="K38" s="24" t="str">
        <f t="shared" si="1"/>
        <v/>
      </c>
      <c r="M38" s="184" t="s">
        <v>30</v>
      </c>
      <c r="N38" s="185"/>
      <c r="O38" s="56">
        <f t="shared" si="2"/>
        <v>0</v>
      </c>
      <c r="Q38" s="203"/>
      <c r="R38" s="203"/>
      <c r="S38" s="83"/>
      <c r="T38" s="82"/>
      <c r="Z38" s="50"/>
      <c r="AA38" s="50"/>
      <c r="AB38" s="50"/>
      <c r="AC38" s="50"/>
      <c r="AD38" s="50"/>
      <c r="AE38" s="50"/>
      <c r="AF38" s="50"/>
      <c r="AG38" s="50"/>
      <c r="AH38" s="50"/>
      <c r="AI38" s="50"/>
    </row>
    <row r="39" spans="1:36" s="52" customFormat="1" ht="15" customHeight="1" x14ac:dyDescent="0.45">
      <c r="A39" s="23">
        <v>10</v>
      </c>
      <c r="B39" s="182"/>
      <c r="C39" s="183"/>
      <c r="D39" s="5"/>
      <c r="E39" s="24" t="str">
        <f t="shared" si="0"/>
        <v/>
      </c>
      <c r="G39" s="23">
        <v>65</v>
      </c>
      <c r="H39" s="182"/>
      <c r="I39" s="183"/>
      <c r="J39" s="5"/>
      <c r="K39" s="24" t="str">
        <f t="shared" si="1"/>
        <v/>
      </c>
      <c r="M39" s="184" t="s">
        <v>31</v>
      </c>
      <c r="N39" s="185"/>
      <c r="O39" s="56">
        <f t="shared" si="2"/>
        <v>0</v>
      </c>
      <c r="Q39" s="203"/>
      <c r="R39" s="203"/>
      <c r="S39" s="83"/>
      <c r="T39" s="84"/>
      <c r="Z39" s="50"/>
      <c r="AA39" s="50"/>
      <c r="AB39" s="50"/>
      <c r="AC39" s="50"/>
      <c r="AD39" s="50"/>
      <c r="AE39" s="50"/>
      <c r="AF39" s="50"/>
      <c r="AG39" s="50"/>
      <c r="AH39" s="50"/>
      <c r="AI39" s="50"/>
    </row>
    <row r="40" spans="1:36" s="52" customFormat="1" ht="15" customHeight="1" x14ac:dyDescent="0.45">
      <c r="A40" s="23">
        <v>11</v>
      </c>
      <c r="B40" s="182"/>
      <c r="C40" s="183"/>
      <c r="D40" s="5"/>
      <c r="E40" s="24" t="str">
        <f t="shared" si="0"/>
        <v/>
      </c>
      <c r="G40" s="23">
        <v>66</v>
      </c>
      <c r="H40" s="182"/>
      <c r="I40" s="183"/>
      <c r="J40" s="5"/>
      <c r="K40" s="24" t="str">
        <f t="shared" si="1"/>
        <v/>
      </c>
      <c r="M40" s="184" t="s">
        <v>32</v>
      </c>
      <c r="N40" s="185"/>
      <c r="O40" s="56">
        <f t="shared" si="2"/>
        <v>0</v>
      </c>
      <c r="Q40" s="203"/>
      <c r="R40" s="203"/>
      <c r="S40" s="83"/>
      <c r="T40" s="84"/>
      <c r="Z40" s="50"/>
      <c r="AA40" s="50"/>
      <c r="AB40" s="50"/>
      <c r="AC40" s="50"/>
      <c r="AD40" s="50"/>
      <c r="AE40" s="50"/>
      <c r="AF40" s="50"/>
      <c r="AG40" s="50"/>
      <c r="AH40" s="50"/>
      <c r="AI40" s="50"/>
    </row>
    <row r="41" spans="1:36" s="52" customFormat="1" ht="15" customHeight="1" x14ac:dyDescent="0.45">
      <c r="A41" s="23">
        <v>12</v>
      </c>
      <c r="B41" s="182"/>
      <c r="C41" s="183"/>
      <c r="D41" s="5"/>
      <c r="E41" s="24" t="str">
        <f t="shared" si="0"/>
        <v/>
      </c>
      <c r="G41" s="23">
        <v>67</v>
      </c>
      <c r="H41" s="182"/>
      <c r="I41" s="183"/>
      <c r="J41" s="5"/>
      <c r="K41" s="24" t="str">
        <f t="shared" si="1"/>
        <v/>
      </c>
      <c r="M41" s="184" t="s">
        <v>33</v>
      </c>
      <c r="N41" s="185"/>
      <c r="O41" s="56">
        <f t="shared" si="2"/>
        <v>0</v>
      </c>
      <c r="Q41" s="203"/>
      <c r="R41" s="203"/>
      <c r="S41" s="83"/>
      <c r="T41" s="84"/>
      <c r="Z41" s="50"/>
      <c r="AA41" s="50"/>
      <c r="AB41" s="50"/>
      <c r="AC41" s="50"/>
      <c r="AD41" s="50"/>
      <c r="AE41" s="50"/>
      <c r="AF41" s="50"/>
      <c r="AG41" s="50"/>
      <c r="AH41" s="50"/>
      <c r="AI41" s="50"/>
    </row>
    <row r="42" spans="1:36" s="52" customFormat="1" ht="15" customHeight="1" x14ac:dyDescent="0.45">
      <c r="A42" s="23">
        <v>13</v>
      </c>
      <c r="B42" s="182"/>
      <c r="C42" s="183"/>
      <c r="D42" s="5"/>
      <c r="E42" s="24" t="str">
        <f t="shared" si="0"/>
        <v/>
      </c>
      <c r="G42" s="23">
        <v>68</v>
      </c>
      <c r="H42" s="182"/>
      <c r="I42" s="183"/>
      <c r="J42" s="5"/>
      <c r="K42" s="24" t="str">
        <f t="shared" si="1"/>
        <v/>
      </c>
      <c r="M42" s="184" t="s">
        <v>34</v>
      </c>
      <c r="N42" s="185"/>
      <c r="O42" s="56">
        <f t="shared" si="2"/>
        <v>0</v>
      </c>
      <c r="Q42" s="203"/>
      <c r="R42" s="203"/>
      <c r="S42" s="83"/>
      <c r="T42" s="84"/>
      <c r="Z42" s="50"/>
      <c r="AA42" s="50"/>
      <c r="AB42" s="50"/>
      <c r="AC42" s="50"/>
      <c r="AD42" s="50"/>
      <c r="AE42" s="50"/>
      <c r="AF42" s="50"/>
      <c r="AG42" s="50"/>
      <c r="AH42" s="50"/>
      <c r="AI42" s="50"/>
    </row>
    <row r="43" spans="1:36" s="52" customFormat="1" ht="15" customHeight="1" x14ac:dyDescent="0.45">
      <c r="A43" s="23">
        <v>14</v>
      </c>
      <c r="B43" s="182"/>
      <c r="C43" s="183"/>
      <c r="D43" s="5"/>
      <c r="E43" s="24" t="str">
        <f t="shared" si="0"/>
        <v/>
      </c>
      <c r="G43" s="23">
        <v>69</v>
      </c>
      <c r="H43" s="182"/>
      <c r="I43" s="183"/>
      <c r="J43" s="5"/>
      <c r="K43" s="24" t="str">
        <f t="shared" si="1"/>
        <v/>
      </c>
      <c r="M43" s="184" t="s">
        <v>35</v>
      </c>
      <c r="N43" s="185"/>
      <c r="O43" s="56">
        <f t="shared" si="2"/>
        <v>0</v>
      </c>
      <c r="Q43" s="203"/>
      <c r="R43" s="203"/>
      <c r="S43" s="83"/>
      <c r="T43" s="84"/>
      <c r="Z43" s="50"/>
      <c r="AA43" s="50"/>
      <c r="AB43" s="50"/>
      <c r="AC43" s="50"/>
      <c r="AD43" s="50"/>
      <c r="AE43" s="50"/>
      <c r="AF43" s="50"/>
      <c r="AG43" s="50"/>
      <c r="AH43" s="50"/>
      <c r="AI43" s="50"/>
    </row>
    <row r="44" spans="1:36" s="52" customFormat="1" ht="15" customHeight="1" x14ac:dyDescent="0.45">
      <c r="A44" s="23">
        <v>15</v>
      </c>
      <c r="B44" s="182"/>
      <c r="C44" s="183"/>
      <c r="D44" s="5"/>
      <c r="E44" s="24" t="str">
        <f t="shared" si="0"/>
        <v/>
      </c>
      <c r="G44" s="23">
        <v>70</v>
      </c>
      <c r="H44" s="182"/>
      <c r="I44" s="183"/>
      <c r="J44" s="5"/>
      <c r="K44" s="24" t="str">
        <f t="shared" si="1"/>
        <v/>
      </c>
      <c r="M44" s="184" t="s">
        <v>36</v>
      </c>
      <c r="N44" s="185"/>
      <c r="O44" s="56">
        <f t="shared" si="2"/>
        <v>0</v>
      </c>
      <c r="Q44" s="203"/>
      <c r="R44" s="203"/>
      <c r="S44" s="83"/>
      <c r="T44" s="84"/>
      <c r="Z44" s="50"/>
      <c r="AA44" s="50"/>
      <c r="AB44" s="50"/>
      <c r="AC44" s="50"/>
      <c r="AD44" s="50"/>
      <c r="AE44" s="50"/>
      <c r="AF44" s="50"/>
      <c r="AG44" s="50"/>
      <c r="AH44" s="50"/>
      <c r="AI44" s="50"/>
    </row>
    <row r="45" spans="1:36" s="52" customFormat="1" ht="15" customHeight="1" x14ac:dyDescent="0.45">
      <c r="A45" s="23">
        <v>16</v>
      </c>
      <c r="B45" s="182"/>
      <c r="C45" s="183"/>
      <c r="D45" s="5"/>
      <c r="E45" s="24" t="str">
        <f t="shared" si="0"/>
        <v/>
      </c>
      <c r="G45" s="23">
        <v>71</v>
      </c>
      <c r="H45" s="182"/>
      <c r="I45" s="183"/>
      <c r="J45" s="5"/>
      <c r="K45" s="24" t="str">
        <f t="shared" si="1"/>
        <v/>
      </c>
      <c r="M45" s="184" t="s">
        <v>37</v>
      </c>
      <c r="N45" s="185"/>
      <c r="O45" s="56">
        <f t="shared" si="2"/>
        <v>0</v>
      </c>
      <c r="Q45" s="203"/>
      <c r="R45" s="203"/>
      <c r="S45" s="83"/>
      <c r="T45" s="84"/>
      <c r="Z45" s="50"/>
      <c r="AA45" s="50"/>
      <c r="AB45" s="50"/>
      <c r="AC45" s="50"/>
      <c r="AD45" s="50"/>
      <c r="AE45" s="50"/>
      <c r="AF45" s="50"/>
      <c r="AG45" s="50"/>
      <c r="AH45" s="50"/>
      <c r="AI45" s="50"/>
    </row>
    <row r="46" spans="1:36" s="52" customFormat="1" ht="15" customHeight="1" x14ac:dyDescent="0.45">
      <c r="A46" s="23">
        <v>17</v>
      </c>
      <c r="B46" s="182"/>
      <c r="C46" s="183"/>
      <c r="D46" s="5"/>
      <c r="E46" s="24" t="str">
        <f t="shared" si="0"/>
        <v/>
      </c>
      <c r="G46" s="23">
        <v>72</v>
      </c>
      <c r="H46" s="182"/>
      <c r="I46" s="183"/>
      <c r="J46" s="5"/>
      <c r="K46" s="24" t="str">
        <f t="shared" si="1"/>
        <v/>
      </c>
      <c r="M46" s="184" t="s">
        <v>38</v>
      </c>
      <c r="N46" s="185"/>
      <c r="O46" s="56">
        <f t="shared" si="2"/>
        <v>0</v>
      </c>
      <c r="Q46" s="203"/>
      <c r="R46" s="203"/>
      <c r="S46" s="83"/>
      <c r="T46" s="84"/>
      <c r="Z46" s="50"/>
      <c r="AA46" s="50"/>
      <c r="AB46" s="50"/>
      <c r="AC46" s="50"/>
      <c r="AD46" s="50"/>
      <c r="AE46" s="50"/>
      <c r="AF46" s="50"/>
      <c r="AH46" s="50"/>
      <c r="AI46" s="50"/>
    </row>
    <row r="47" spans="1:36" s="52" customFormat="1" ht="15" customHeight="1" x14ac:dyDescent="0.45">
      <c r="A47" s="23">
        <v>18</v>
      </c>
      <c r="B47" s="182"/>
      <c r="C47" s="183"/>
      <c r="D47" s="5"/>
      <c r="E47" s="24" t="str">
        <f t="shared" si="0"/>
        <v/>
      </c>
      <c r="G47" s="23">
        <v>73</v>
      </c>
      <c r="H47" s="182"/>
      <c r="I47" s="183"/>
      <c r="J47" s="5"/>
      <c r="K47" s="24" t="str">
        <f t="shared" si="1"/>
        <v/>
      </c>
      <c r="M47" s="184" t="s">
        <v>39</v>
      </c>
      <c r="N47" s="185"/>
      <c r="O47" s="56">
        <f t="shared" si="2"/>
        <v>0</v>
      </c>
      <c r="Q47" s="203"/>
      <c r="R47" s="203"/>
      <c r="S47" s="83"/>
      <c r="T47" s="84"/>
      <c r="Z47" s="50"/>
      <c r="AA47" s="50"/>
      <c r="AB47" s="50"/>
      <c r="AC47" s="50"/>
      <c r="AD47" s="50"/>
      <c r="AE47" s="50"/>
      <c r="AF47" s="50"/>
      <c r="AH47" s="50"/>
      <c r="AI47" s="50"/>
    </row>
    <row r="48" spans="1:36" s="52" customFormat="1" ht="15" customHeight="1" x14ac:dyDescent="0.45">
      <c r="A48" s="23">
        <v>19</v>
      </c>
      <c r="B48" s="182"/>
      <c r="C48" s="183"/>
      <c r="D48" s="5"/>
      <c r="E48" s="24" t="str">
        <f t="shared" si="0"/>
        <v/>
      </c>
      <c r="G48" s="23">
        <v>74</v>
      </c>
      <c r="H48" s="182"/>
      <c r="I48" s="183"/>
      <c r="J48" s="5"/>
      <c r="K48" s="24" t="str">
        <f t="shared" si="1"/>
        <v/>
      </c>
      <c r="M48" s="184" t="s">
        <v>40</v>
      </c>
      <c r="N48" s="185"/>
      <c r="O48" s="56">
        <f t="shared" si="2"/>
        <v>0</v>
      </c>
      <c r="Q48" s="203"/>
      <c r="R48" s="203"/>
      <c r="S48" s="83"/>
      <c r="T48" s="84"/>
      <c r="AF48" s="50"/>
    </row>
    <row r="49" spans="1:32" s="52" customFormat="1" ht="15" customHeight="1" x14ac:dyDescent="0.45">
      <c r="A49" s="23">
        <v>20</v>
      </c>
      <c r="B49" s="182"/>
      <c r="C49" s="183"/>
      <c r="D49" s="5"/>
      <c r="E49" s="24" t="str">
        <f t="shared" si="0"/>
        <v/>
      </c>
      <c r="G49" s="23">
        <v>75</v>
      </c>
      <c r="H49" s="182"/>
      <c r="I49" s="183"/>
      <c r="J49" s="5"/>
      <c r="K49" s="24" t="str">
        <f t="shared" si="1"/>
        <v/>
      </c>
      <c r="M49" s="184" t="s">
        <v>41</v>
      </c>
      <c r="N49" s="185"/>
      <c r="O49" s="56">
        <f t="shared" si="2"/>
        <v>0</v>
      </c>
      <c r="Q49" s="203"/>
      <c r="R49" s="203"/>
      <c r="S49" s="83"/>
      <c r="T49" s="84"/>
      <c r="AF49" s="50"/>
    </row>
    <row r="50" spans="1:32" s="52" customFormat="1" ht="15" customHeight="1" x14ac:dyDescent="0.45">
      <c r="A50" s="23">
        <v>21</v>
      </c>
      <c r="B50" s="182"/>
      <c r="C50" s="183"/>
      <c r="D50" s="5"/>
      <c r="E50" s="24" t="str">
        <f t="shared" si="0"/>
        <v/>
      </c>
      <c r="G50" s="23">
        <v>76</v>
      </c>
      <c r="H50" s="182"/>
      <c r="I50" s="183"/>
      <c r="J50" s="5"/>
      <c r="K50" s="24" t="str">
        <f t="shared" si="1"/>
        <v/>
      </c>
      <c r="M50" s="184" t="s">
        <v>42</v>
      </c>
      <c r="N50" s="185">
        <f>SUMIFS($E$28:$E$75,$D$28:$D$75,M50)</f>
        <v>0</v>
      </c>
      <c r="O50" s="56">
        <f t="shared" si="2"/>
        <v>0</v>
      </c>
      <c r="Q50" s="203"/>
      <c r="R50" s="203"/>
      <c r="S50" s="83"/>
      <c r="T50" s="84"/>
      <c r="AF50" s="50"/>
    </row>
    <row r="51" spans="1:32" s="52" customFormat="1" ht="15" customHeight="1" x14ac:dyDescent="0.45">
      <c r="A51" s="23">
        <v>22</v>
      </c>
      <c r="B51" s="182"/>
      <c r="C51" s="183"/>
      <c r="D51" s="5"/>
      <c r="E51" s="24" t="str">
        <f t="shared" si="0"/>
        <v/>
      </c>
      <c r="G51" s="23">
        <v>77</v>
      </c>
      <c r="H51" s="182"/>
      <c r="I51" s="183"/>
      <c r="J51" s="5"/>
      <c r="K51" s="24" t="str">
        <f t="shared" si="1"/>
        <v/>
      </c>
      <c r="M51" s="184" t="s">
        <v>43</v>
      </c>
      <c r="N51" s="185">
        <f>SUMIFS($E$28:$E$75,$D$28:$D$75,M51)</f>
        <v>0</v>
      </c>
      <c r="O51" s="56">
        <f t="shared" si="2"/>
        <v>0</v>
      </c>
      <c r="Q51" s="203"/>
      <c r="R51" s="203"/>
      <c r="S51" s="83"/>
      <c r="T51" s="84"/>
    </row>
    <row r="52" spans="1:32" s="52" customFormat="1" ht="15" customHeight="1" x14ac:dyDescent="0.45">
      <c r="A52" s="23">
        <v>23</v>
      </c>
      <c r="B52" s="182"/>
      <c r="C52" s="183"/>
      <c r="D52" s="5"/>
      <c r="E52" s="24" t="str">
        <f t="shared" si="0"/>
        <v/>
      </c>
      <c r="G52" s="23">
        <v>78</v>
      </c>
      <c r="H52" s="182"/>
      <c r="I52" s="183"/>
      <c r="J52" s="5"/>
      <c r="K52" s="24" t="str">
        <f t="shared" si="1"/>
        <v/>
      </c>
      <c r="M52" s="184" t="s">
        <v>44</v>
      </c>
      <c r="N52" s="185"/>
      <c r="O52" s="56">
        <f t="shared" si="2"/>
        <v>0</v>
      </c>
      <c r="Q52" s="203"/>
      <c r="R52" s="203"/>
      <c r="S52" s="83"/>
      <c r="T52" s="84"/>
    </row>
    <row r="53" spans="1:32" s="52" customFormat="1" ht="15" customHeight="1" x14ac:dyDescent="0.45">
      <c r="A53" s="23">
        <v>24</v>
      </c>
      <c r="B53" s="182"/>
      <c r="C53" s="183"/>
      <c r="D53" s="5"/>
      <c r="E53" s="24" t="str">
        <f t="shared" si="0"/>
        <v/>
      </c>
      <c r="G53" s="23">
        <v>79</v>
      </c>
      <c r="H53" s="182"/>
      <c r="I53" s="183"/>
      <c r="J53" s="5"/>
      <c r="K53" s="24" t="str">
        <f t="shared" si="1"/>
        <v/>
      </c>
      <c r="M53" s="184" t="s">
        <v>45</v>
      </c>
      <c r="N53" s="185"/>
      <c r="O53" s="56">
        <f t="shared" si="2"/>
        <v>0</v>
      </c>
      <c r="Q53" s="203"/>
      <c r="R53" s="203"/>
      <c r="S53" s="83"/>
      <c r="T53" s="84"/>
    </row>
    <row r="54" spans="1:32" s="52" customFormat="1" ht="15" customHeight="1" x14ac:dyDescent="0.45">
      <c r="A54" s="23">
        <v>25</v>
      </c>
      <c r="B54" s="182"/>
      <c r="C54" s="183"/>
      <c r="D54" s="5"/>
      <c r="E54" s="24" t="str">
        <f t="shared" si="0"/>
        <v/>
      </c>
      <c r="G54" s="23">
        <v>80</v>
      </c>
      <c r="H54" s="182"/>
      <c r="I54" s="183"/>
      <c r="J54" s="5"/>
      <c r="K54" s="24" t="str">
        <f t="shared" si="1"/>
        <v/>
      </c>
      <c r="M54" s="184" t="s">
        <v>46</v>
      </c>
      <c r="N54" s="185"/>
      <c r="O54" s="56">
        <f t="shared" si="2"/>
        <v>0</v>
      </c>
      <c r="Q54" s="203"/>
      <c r="R54" s="203"/>
      <c r="S54" s="83"/>
      <c r="T54" s="84"/>
    </row>
    <row r="55" spans="1:32" s="52" customFormat="1" ht="15" customHeight="1" x14ac:dyDescent="0.45">
      <c r="A55" s="23">
        <v>26</v>
      </c>
      <c r="B55" s="182"/>
      <c r="C55" s="183"/>
      <c r="D55" s="5"/>
      <c r="E55" s="24" t="str">
        <f t="shared" si="0"/>
        <v/>
      </c>
      <c r="G55" s="23">
        <v>81</v>
      </c>
      <c r="H55" s="182"/>
      <c r="I55" s="183"/>
      <c r="J55" s="5"/>
      <c r="K55" s="24" t="str">
        <f t="shared" si="1"/>
        <v/>
      </c>
      <c r="M55" s="184" t="s">
        <v>47</v>
      </c>
      <c r="N55" s="185"/>
      <c r="O55" s="56">
        <f t="shared" si="2"/>
        <v>0</v>
      </c>
      <c r="Q55" s="203"/>
      <c r="R55" s="203"/>
      <c r="S55" s="83"/>
      <c r="T55" s="84"/>
    </row>
    <row r="56" spans="1:32" s="52" customFormat="1" ht="15" customHeight="1" x14ac:dyDescent="0.45">
      <c r="A56" s="23">
        <v>27</v>
      </c>
      <c r="B56" s="182"/>
      <c r="C56" s="183"/>
      <c r="D56" s="5"/>
      <c r="E56" s="24" t="str">
        <f t="shared" si="0"/>
        <v/>
      </c>
      <c r="G56" s="23">
        <v>82</v>
      </c>
      <c r="H56" s="182"/>
      <c r="I56" s="183"/>
      <c r="J56" s="5"/>
      <c r="K56" s="24" t="str">
        <f t="shared" si="1"/>
        <v/>
      </c>
      <c r="M56" s="184" t="s">
        <v>48</v>
      </c>
      <c r="N56" s="185"/>
      <c r="O56" s="56">
        <f t="shared" si="2"/>
        <v>0</v>
      </c>
      <c r="Q56" s="203"/>
      <c r="R56" s="203"/>
      <c r="S56" s="83"/>
      <c r="T56" s="84"/>
    </row>
    <row r="57" spans="1:32" s="52" customFormat="1" ht="15" customHeight="1" x14ac:dyDescent="0.45">
      <c r="A57" s="23">
        <v>28</v>
      </c>
      <c r="B57" s="182"/>
      <c r="C57" s="183"/>
      <c r="D57" s="5"/>
      <c r="E57" s="24" t="str">
        <f t="shared" si="0"/>
        <v/>
      </c>
      <c r="G57" s="23">
        <v>83</v>
      </c>
      <c r="H57" s="182"/>
      <c r="I57" s="183"/>
      <c r="J57" s="5"/>
      <c r="K57" s="24" t="str">
        <f t="shared" si="1"/>
        <v/>
      </c>
      <c r="M57" s="184" t="s">
        <v>49</v>
      </c>
      <c r="N57" s="185"/>
      <c r="O57" s="56">
        <f t="shared" si="2"/>
        <v>0</v>
      </c>
      <c r="Q57" s="203"/>
      <c r="R57" s="203"/>
      <c r="S57" s="83"/>
      <c r="T57" s="84"/>
    </row>
    <row r="58" spans="1:32" s="52" customFormat="1" ht="15" customHeight="1" x14ac:dyDescent="0.45">
      <c r="A58" s="23">
        <v>29</v>
      </c>
      <c r="B58" s="182"/>
      <c r="C58" s="183"/>
      <c r="D58" s="5"/>
      <c r="E58" s="24" t="str">
        <f t="shared" si="0"/>
        <v/>
      </c>
      <c r="G58" s="23">
        <v>84</v>
      </c>
      <c r="H58" s="182"/>
      <c r="I58" s="183"/>
      <c r="J58" s="5"/>
      <c r="K58" s="24" t="str">
        <f t="shared" si="1"/>
        <v/>
      </c>
      <c r="Q58" s="203"/>
      <c r="R58" s="203"/>
      <c r="S58" s="83"/>
      <c r="T58" s="84"/>
    </row>
    <row r="59" spans="1:32" s="52" customFormat="1" ht="15" customHeight="1" x14ac:dyDescent="0.45">
      <c r="A59" s="23">
        <v>30</v>
      </c>
      <c r="B59" s="182"/>
      <c r="C59" s="183"/>
      <c r="D59" s="5"/>
      <c r="E59" s="24" t="str">
        <f t="shared" si="0"/>
        <v/>
      </c>
      <c r="G59" s="23">
        <v>85</v>
      </c>
      <c r="H59" s="182"/>
      <c r="I59" s="183"/>
      <c r="J59" s="5"/>
      <c r="K59" s="24" t="str">
        <f t="shared" si="1"/>
        <v/>
      </c>
      <c r="M59" s="213" t="s">
        <v>21</v>
      </c>
      <c r="N59" s="214"/>
      <c r="O59" s="69">
        <f>SUM(O28:O57)</f>
        <v>0</v>
      </c>
      <c r="Q59" s="203"/>
      <c r="R59" s="203"/>
      <c r="S59" s="83"/>
      <c r="T59" s="84"/>
    </row>
    <row r="60" spans="1:32" s="52" customFormat="1" ht="15" customHeight="1" x14ac:dyDescent="0.45">
      <c r="A60" s="23">
        <v>31</v>
      </c>
      <c r="B60" s="182"/>
      <c r="C60" s="183"/>
      <c r="D60" s="5"/>
      <c r="E60" s="24" t="str">
        <f t="shared" si="0"/>
        <v/>
      </c>
      <c r="G60" s="23">
        <v>86</v>
      </c>
      <c r="H60" s="182"/>
      <c r="I60" s="183"/>
      <c r="J60" s="5"/>
      <c r="K60" s="24" t="str">
        <f t="shared" si="1"/>
        <v/>
      </c>
      <c r="P60" s="71"/>
      <c r="Q60" s="203"/>
      <c r="R60" s="203"/>
      <c r="S60" s="83"/>
      <c r="T60" s="84"/>
    </row>
    <row r="61" spans="1:32" s="52" customFormat="1" ht="15" customHeight="1" x14ac:dyDescent="0.45">
      <c r="A61" s="23">
        <v>32</v>
      </c>
      <c r="B61" s="182"/>
      <c r="C61" s="183"/>
      <c r="D61" s="5"/>
      <c r="E61" s="24" t="str">
        <f t="shared" si="0"/>
        <v/>
      </c>
      <c r="G61" s="23">
        <v>87</v>
      </c>
      <c r="H61" s="182"/>
      <c r="I61" s="183"/>
      <c r="J61" s="5"/>
      <c r="K61" s="24" t="str">
        <f t="shared" si="1"/>
        <v/>
      </c>
      <c r="L61" s="72"/>
      <c r="M61" s="204" t="s">
        <v>167</v>
      </c>
      <c r="N61" s="205"/>
      <c r="O61" s="70">
        <f>O31+O34+O37+O40+O43+O46+O49+O52+O28+O55</f>
        <v>0</v>
      </c>
      <c r="P61" s="71"/>
      <c r="Q61" s="203"/>
      <c r="R61" s="203"/>
      <c r="S61" s="83"/>
      <c r="T61" s="84"/>
    </row>
    <row r="62" spans="1:32" s="52" customFormat="1" ht="15" customHeight="1" x14ac:dyDescent="0.45">
      <c r="A62" s="23">
        <v>33</v>
      </c>
      <c r="B62" s="182"/>
      <c r="C62" s="183"/>
      <c r="D62" s="5"/>
      <c r="E62" s="24" t="str">
        <f t="shared" si="0"/>
        <v/>
      </c>
      <c r="G62" s="23">
        <v>88</v>
      </c>
      <c r="H62" s="182"/>
      <c r="I62" s="183"/>
      <c r="J62" s="5"/>
      <c r="K62" s="24" t="str">
        <f t="shared" si="1"/>
        <v/>
      </c>
      <c r="M62" s="204" t="s">
        <v>168</v>
      </c>
      <c r="N62" s="205"/>
      <c r="O62" s="70">
        <f>O32+O35+O38+O41+O44+O47+O50+O53+O29+O56</f>
        <v>0</v>
      </c>
      <c r="Q62" s="203"/>
      <c r="R62" s="203"/>
      <c r="S62" s="83"/>
      <c r="T62" s="84"/>
    </row>
    <row r="63" spans="1:32" s="52" customFormat="1" ht="15" customHeight="1" x14ac:dyDescent="0.45">
      <c r="A63" s="23">
        <v>34</v>
      </c>
      <c r="B63" s="182"/>
      <c r="C63" s="183"/>
      <c r="D63" s="5"/>
      <c r="E63" s="24" t="str">
        <f t="shared" si="0"/>
        <v/>
      </c>
      <c r="G63" s="23">
        <v>89</v>
      </c>
      <c r="H63" s="182"/>
      <c r="I63" s="183"/>
      <c r="J63" s="5"/>
      <c r="K63" s="24" t="str">
        <f t="shared" si="1"/>
        <v/>
      </c>
      <c r="M63" s="204" t="s">
        <v>169</v>
      </c>
      <c r="N63" s="205"/>
      <c r="O63" s="70">
        <f>O33+O36+O39+O42+O45+O48+O51+O54+O30+O57</f>
        <v>0</v>
      </c>
      <c r="Q63" s="84"/>
      <c r="R63" s="84"/>
      <c r="S63" s="84"/>
      <c r="T63" s="84"/>
    </row>
    <row r="64" spans="1:32" s="52" customFormat="1" ht="15" customHeight="1" x14ac:dyDescent="0.45">
      <c r="A64" s="23">
        <v>35</v>
      </c>
      <c r="B64" s="182"/>
      <c r="C64" s="183"/>
      <c r="D64" s="5"/>
      <c r="E64" s="24" t="str">
        <f t="shared" si="0"/>
        <v/>
      </c>
      <c r="G64" s="23">
        <v>90</v>
      </c>
      <c r="H64" s="182"/>
      <c r="I64" s="183"/>
      <c r="J64" s="5"/>
      <c r="K64" s="24" t="str">
        <f t="shared" si="1"/>
        <v/>
      </c>
      <c r="M64" s="206" t="s">
        <v>170</v>
      </c>
      <c r="N64" s="207"/>
      <c r="O64" s="70">
        <f>SUM(O61:O63)</f>
        <v>0</v>
      </c>
      <c r="Q64" s="208"/>
      <c r="R64" s="208"/>
      <c r="S64" s="85"/>
      <c r="T64" s="84"/>
    </row>
    <row r="65" spans="1:36" s="52" customFormat="1" ht="15" customHeight="1" x14ac:dyDescent="0.45">
      <c r="A65" s="23">
        <v>36</v>
      </c>
      <c r="B65" s="182"/>
      <c r="C65" s="183"/>
      <c r="D65" s="5"/>
      <c r="E65" s="24" t="str">
        <f t="shared" si="0"/>
        <v/>
      </c>
      <c r="G65" s="23">
        <v>91</v>
      </c>
      <c r="H65" s="182"/>
      <c r="I65" s="183"/>
      <c r="J65" s="5"/>
      <c r="K65" s="24" t="str">
        <f t="shared" si="1"/>
        <v/>
      </c>
      <c r="M65" s="215" t="s">
        <v>171</v>
      </c>
      <c r="N65" s="216"/>
      <c r="O65" s="211">
        <f>COUNTA(B28:C82)+COUNTA(H28:I82)</f>
        <v>0</v>
      </c>
      <c r="Q65" s="86"/>
      <c r="R65" s="86"/>
      <c r="S65" s="84"/>
      <c r="T65" s="84"/>
    </row>
    <row r="66" spans="1:36" s="52" customFormat="1" ht="15" customHeight="1" x14ac:dyDescent="0.45">
      <c r="A66" s="23">
        <v>37</v>
      </c>
      <c r="B66" s="182"/>
      <c r="C66" s="183"/>
      <c r="D66" s="5"/>
      <c r="E66" s="24" t="str">
        <f t="shared" si="0"/>
        <v/>
      </c>
      <c r="G66" s="23">
        <v>92</v>
      </c>
      <c r="H66" s="182"/>
      <c r="I66" s="183"/>
      <c r="J66" s="5"/>
      <c r="K66" s="24" t="str">
        <f t="shared" si="1"/>
        <v/>
      </c>
      <c r="M66" s="217"/>
      <c r="N66" s="218"/>
      <c r="O66" s="212"/>
      <c r="Q66" s="209"/>
      <c r="R66" s="209"/>
      <c r="S66" s="87"/>
      <c r="T66" s="84"/>
    </row>
    <row r="67" spans="1:36" s="52" customFormat="1" ht="15" customHeight="1" x14ac:dyDescent="0.45">
      <c r="A67" s="23">
        <v>38</v>
      </c>
      <c r="B67" s="182"/>
      <c r="C67" s="183"/>
      <c r="D67" s="5"/>
      <c r="E67" s="24" t="str">
        <f t="shared" si="0"/>
        <v/>
      </c>
      <c r="G67" s="23">
        <v>93</v>
      </c>
      <c r="H67" s="182"/>
      <c r="I67" s="183"/>
      <c r="J67" s="5"/>
      <c r="K67" s="24" t="str">
        <f t="shared" si="1"/>
        <v/>
      </c>
      <c r="M67" s="219" t="s">
        <v>172</v>
      </c>
      <c r="N67" s="220"/>
      <c r="O67" s="211">
        <f>SUM(K74:K82)</f>
        <v>0</v>
      </c>
      <c r="Q67" s="209"/>
      <c r="R67" s="209"/>
      <c r="S67" s="87"/>
      <c r="T67" s="84"/>
    </row>
    <row r="68" spans="1:36" s="52" customFormat="1" ht="15" customHeight="1" x14ac:dyDescent="0.45">
      <c r="A68" s="23">
        <v>39</v>
      </c>
      <c r="B68" s="182"/>
      <c r="C68" s="183"/>
      <c r="D68" s="5"/>
      <c r="E68" s="24" t="str">
        <f t="shared" si="0"/>
        <v/>
      </c>
      <c r="G68" s="23">
        <v>94</v>
      </c>
      <c r="H68" s="182"/>
      <c r="I68" s="183"/>
      <c r="J68" s="5"/>
      <c r="K68" s="24" t="str">
        <f t="shared" si="1"/>
        <v/>
      </c>
      <c r="M68" s="221"/>
      <c r="N68" s="222"/>
      <c r="O68" s="212"/>
      <c r="Q68" s="209"/>
      <c r="R68" s="209"/>
      <c r="S68" s="87"/>
      <c r="T68" s="84"/>
    </row>
    <row r="69" spans="1:36" s="52" customFormat="1" ht="15" customHeight="1" x14ac:dyDescent="0.45">
      <c r="A69" s="23">
        <v>40</v>
      </c>
      <c r="B69" s="182"/>
      <c r="C69" s="183"/>
      <c r="D69" s="5"/>
      <c r="E69" s="24" t="str">
        <f t="shared" si="0"/>
        <v/>
      </c>
      <c r="G69" s="23">
        <v>95</v>
      </c>
      <c r="H69" s="182"/>
      <c r="I69" s="183"/>
      <c r="J69" s="5"/>
      <c r="K69" s="24" t="str">
        <f t="shared" si="1"/>
        <v/>
      </c>
      <c r="Q69" s="210"/>
      <c r="R69" s="210"/>
      <c r="S69" s="87"/>
      <c r="T69" s="84"/>
    </row>
    <row r="70" spans="1:36" s="52" customFormat="1" ht="15" customHeight="1" x14ac:dyDescent="0.45">
      <c r="A70" s="23">
        <v>41</v>
      </c>
      <c r="B70" s="182"/>
      <c r="C70" s="183"/>
      <c r="D70" s="5"/>
      <c r="E70" s="24" t="str">
        <f t="shared" si="0"/>
        <v/>
      </c>
      <c r="G70" s="23">
        <v>96</v>
      </c>
      <c r="H70" s="182"/>
      <c r="I70" s="183"/>
      <c r="J70" s="5"/>
      <c r="K70" s="24" t="str">
        <f t="shared" si="1"/>
        <v/>
      </c>
      <c r="Q70" s="84"/>
      <c r="R70" s="84"/>
      <c r="S70" s="84"/>
      <c r="T70" s="84"/>
    </row>
    <row r="71" spans="1:36" s="52" customFormat="1" ht="15" customHeight="1" x14ac:dyDescent="0.45">
      <c r="A71" s="23">
        <v>42</v>
      </c>
      <c r="B71" s="182"/>
      <c r="C71" s="183"/>
      <c r="D71" s="5"/>
      <c r="E71" s="24" t="str">
        <f t="shared" si="0"/>
        <v/>
      </c>
      <c r="G71" s="23">
        <v>97</v>
      </c>
      <c r="H71" s="182"/>
      <c r="I71" s="183"/>
      <c r="J71" s="5"/>
      <c r="K71" s="24" t="str">
        <f t="shared" si="1"/>
        <v/>
      </c>
      <c r="O71" s="73"/>
      <c r="P71" s="74"/>
      <c r="Q71" s="84"/>
      <c r="R71" s="84"/>
      <c r="S71" s="84"/>
      <c r="T71" s="84"/>
    </row>
    <row r="72" spans="1:36" s="52" customFormat="1" ht="15" customHeight="1" x14ac:dyDescent="0.45">
      <c r="A72" s="23">
        <v>43</v>
      </c>
      <c r="B72" s="182"/>
      <c r="C72" s="183"/>
      <c r="D72" s="5"/>
      <c r="E72" s="24" t="str">
        <f t="shared" si="0"/>
        <v/>
      </c>
      <c r="G72" s="23">
        <v>98</v>
      </c>
      <c r="H72" s="182"/>
      <c r="I72" s="183"/>
      <c r="J72" s="5"/>
      <c r="K72" s="24" t="str">
        <f t="shared" si="1"/>
        <v/>
      </c>
      <c r="O72" s="73"/>
      <c r="P72" s="74"/>
      <c r="Q72" s="84"/>
      <c r="R72" s="84"/>
      <c r="S72" s="84"/>
      <c r="T72" s="84"/>
    </row>
    <row r="73" spans="1:36" s="52" customFormat="1" ht="15" customHeight="1" x14ac:dyDescent="0.45">
      <c r="A73" s="23">
        <v>44</v>
      </c>
      <c r="B73" s="182"/>
      <c r="C73" s="183"/>
      <c r="D73" s="5"/>
      <c r="E73" s="24" t="str">
        <f t="shared" si="0"/>
        <v/>
      </c>
      <c r="G73" s="23">
        <v>99</v>
      </c>
      <c r="H73" s="182"/>
      <c r="I73" s="183"/>
      <c r="J73" s="5"/>
      <c r="K73" s="24" t="str">
        <f t="shared" si="1"/>
        <v/>
      </c>
      <c r="O73" s="73"/>
      <c r="P73" s="74"/>
      <c r="Q73" s="84"/>
      <c r="R73" s="84"/>
      <c r="S73" s="84"/>
      <c r="T73" s="84"/>
      <c r="AG73" s="6"/>
    </row>
    <row r="74" spans="1:36" s="52" customFormat="1" ht="15" customHeight="1" x14ac:dyDescent="0.45">
      <c r="A74" s="23">
        <v>45</v>
      </c>
      <c r="B74" s="182"/>
      <c r="C74" s="183"/>
      <c r="D74" s="5"/>
      <c r="E74" s="24" t="str">
        <f t="shared" si="0"/>
        <v/>
      </c>
      <c r="G74" s="223" t="s">
        <v>79</v>
      </c>
      <c r="H74" s="182"/>
      <c r="I74" s="183"/>
      <c r="J74" s="5"/>
      <c r="K74" s="24" t="str">
        <f t="shared" si="1"/>
        <v/>
      </c>
      <c r="P74" s="74"/>
      <c r="Q74" s="84"/>
      <c r="R74" s="84"/>
      <c r="S74" s="84"/>
      <c r="T74" s="84"/>
      <c r="AG74" s="6"/>
    </row>
    <row r="75" spans="1:36" ht="15" customHeight="1" x14ac:dyDescent="0.45">
      <c r="A75" s="23">
        <v>46</v>
      </c>
      <c r="B75" s="182"/>
      <c r="C75" s="183"/>
      <c r="D75" s="5"/>
      <c r="E75" s="24" t="str">
        <f t="shared" si="0"/>
        <v/>
      </c>
      <c r="G75" s="223"/>
      <c r="H75" s="182"/>
      <c r="I75" s="183"/>
      <c r="J75" s="5"/>
      <c r="K75" s="24" t="str">
        <f t="shared" si="1"/>
        <v/>
      </c>
      <c r="L75" s="52"/>
      <c r="M75" s="52"/>
      <c r="N75" s="52"/>
      <c r="O75" s="52"/>
      <c r="P75" s="52"/>
      <c r="T75" s="52"/>
      <c r="AF75" s="52"/>
      <c r="AJ75" s="52"/>
    </row>
    <row r="76" spans="1:36" ht="15" customHeight="1" x14ac:dyDescent="0.45">
      <c r="A76" s="23">
        <v>47</v>
      </c>
      <c r="B76" s="182"/>
      <c r="C76" s="183"/>
      <c r="D76" s="5"/>
      <c r="E76" s="24" t="str">
        <f t="shared" si="0"/>
        <v/>
      </c>
      <c r="G76" s="223"/>
      <c r="H76" s="182"/>
      <c r="I76" s="183"/>
      <c r="J76" s="5"/>
      <c r="K76" s="24" t="str">
        <f t="shared" si="1"/>
        <v/>
      </c>
      <c r="M76" s="52"/>
      <c r="N76" s="52"/>
      <c r="O76" s="52"/>
      <c r="AF76" s="52"/>
    </row>
    <row r="77" spans="1:36" ht="15" customHeight="1" x14ac:dyDescent="0.45">
      <c r="A77" s="23">
        <v>48</v>
      </c>
      <c r="B77" s="182"/>
      <c r="C77" s="183"/>
      <c r="D77" s="5"/>
      <c r="E77" s="24" t="str">
        <f t="shared" si="0"/>
        <v/>
      </c>
      <c r="G77" s="223"/>
      <c r="H77" s="182"/>
      <c r="I77" s="183"/>
      <c r="J77" s="5"/>
      <c r="K77" s="24" t="str">
        <f t="shared" si="1"/>
        <v/>
      </c>
      <c r="M77" s="52"/>
      <c r="N77" s="52"/>
      <c r="O77" s="52"/>
      <c r="AF77" s="52"/>
    </row>
    <row r="78" spans="1:36" ht="15" customHeight="1" x14ac:dyDescent="0.45">
      <c r="A78" s="23">
        <v>49</v>
      </c>
      <c r="B78" s="182"/>
      <c r="C78" s="183"/>
      <c r="D78" s="5"/>
      <c r="E78" s="24" t="str">
        <f t="shared" si="0"/>
        <v/>
      </c>
      <c r="G78" s="223"/>
      <c r="H78" s="182"/>
      <c r="I78" s="183"/>
      <c r="J78" s="5"/>
      <c r="K78" s="24" t="str">
        <f t="shared" si="1"/>
        <v/>
      </c>
      <c r="M78" s="75"/>
      <c r="N78" s="52"/>
      <c r="O78" s="52"/>
    </row>
    <row r="79" spans="1:36" ht="15" customHeight="1" x14ac:dyDescent="0.3">
      <c r="A79" s="23">
        <v>50</v>
      </c>
      <c r="B79" s="182"/>
      <c r="C79" s="183"/>
      <c r="D79" s="5"/>
      <c r="E79" s="24" t="str">
        <f t="shared" si="0"/>
        <v/>
      </c>
      <c r="G79" s="223"/>
      <c r="H79" s="182"/>
      <c r="I79" s="183"/>
      <c r="J79" s="5"/>
      <c r="K79" s="24" t="str">
        <f t="shared" si="1"/>
        <v/>
      </c>
    </row>
    <row r="80" spans="1:36" ht="15" customHeight="1" x14ac:dyDescent="0.3">
      <c r="A80" s="23">
        <v>51</v>
      </c>
      <c r="B80" s="182"/>
      <c r="C80" s="183"/>
      <c r="D80" s="5"/>
      <c r="E80" s="24" t="str">
        <f t="shared" si="0"/>
        <v/>
      </c>
      <c r="G80" s="223"/>
      <c r="H80" s="182"/>
      <c r="I80" s="183"/>
      <c r="J80" s="5"/>
      <c r="K80" s="24" t="str">
        <f t="shared" si="1"/>
        <v/>
      </c>
    </row>
    <row r="81" spans="1:11" ht="15" customHeight="1" x14ac:dyDescent="0.3">
      <c r="A81" s="23">
        <v>52</v>
      </c>
      <c r="B81" s="182"/>
      <c r="C81" s="183"/>
      <c r="D81" s="5"/>
      <c r="E81" s="24" t="str">
        <f t="shared" si="0"/>
        <v/>
      </c>
      <c r="G81" s="223"/>
      <c r="H81" s="182"/>
      <c r="I81" s="183"/>
      <c r="J81" s="5"/>
      <c r="K81" s="24" t="str">
        <f t="shared" si="1"/>
        <v/>
      </c>
    </row>
    <row r="82" spans="1:11" ht="15" customHeight="1" x14ac:dyDescent="0.3">
      <c r="A82" s="23">
        <v>53</v>
      </c>
      <c r="B82" s="182"/>
      <c r="C82" s="183"/>
      <c r="D82" s="5"/>
      <c r="E82" s="24" t="str">
        <f t="shared" si="0"/>
        <v/>
      </c>
      <c r="G82" s="223"/>
      <c r="H82" s="182"/>
      <c r="I82" s="183"/>
      <c r="J82" s="5"/>
      <c r="K82" s="24" t="str">
        <f t="shared" si="1"/>
        <v/>
      </c>
    </row>
    <row r="83" spans="1:11" ht="18.75" customHeight="1" x14ac:dyDescent="0.5">
      <c r="F83" s="76"/>
      <c r="G83" s="76"/>
      <c r="H83" s="76"/>
      <c r="I83" s="76"/>
      <c r="J83" s="76"/>
      <c r="K83" s="76"/>
    </row>
    <row r="84" spans="1:11" ht="18.75" customHeight="1" x14ac:dyDescent="0.35">
      <c r="F84" s="47"/>
      <c r="G84" s="47"/>
      <c r="H84" s="47"/>
      <c r="I84" s="47"/>
      <c r="J84" s="47"/>
      <c r="K84" s="47"/>
    </row>
    <row r="85" spans="1:11" ht="18.75" customHeight="1" x14ac:dyDescent="0.35">
      <c r="F85" s="47"/>
      <c r="G85" s="47"/>
      <c r="H85" s="47"/>
      <c r="I85" s="47"/>
      <c r="J85" s="47"/>
      <c r="K85" s="47"/>
    </row>
    <row r="86" spans="1:11" ht="18.75" customHeight="1" x14ac:dyDescent="0.35">
      <c r="F86" s="47"/>
      <c r="G86" s="47"/>
      <c r="H86" s="47"/>
      <c r="I86" s="47"/>
      <c r="J86" s="47"/>
      <c r="K86" s="47"/>
    </row>
    <row r="87" spans="1:11" ht="18.75" customHeight="1" x14ac:dyDescent="0.35">
      <c r="F87" s="47"/>
      <c r="G87" s="47"/>
      <c r="H87" s="47"/>
      <c r="I87" s="47"/>
      <c r="J87" s="47"/>
      <c r="K87" s="47"/>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mergeCells count="230">
    <mergeCell ref="B81:C81"/>
    <mergeCell ref="H81:I81"/>
    <mergeCell ref="B82:C82"/>
    <mergeCell ref="H82:I82"/>
    <mergeCell ref="M59:N59"/>
    <mergeCell ref="M62:N62"/>
    <mergeCell ref="M65:N66"/>
    <mergeCell ref="M67:N68"/>
    <mergeCell ref="H77:I77"/>
    <mergeCell ref="B78:C78"/>
    <mergeCell ref="H78:I78"/>
    <mergeCell ref="B79:C79"/>
    <mergeCell ref="H79:I79"/>
    <mergeCell ref="B80:C80"/>
    <mergeCell ref="H80:I80"/>
    <mergeCell ref="B73:C73"/>
    <mergeCell ref="H73:I73"/>
    <mergeCell ref="B74:C74"/>
    <mergeCell ref="G74:G82"/>
    <mergeCell ref="H74:I74"/>
    <mergeCell ref="B75:C75"/>
    <mergeCell ref="H75:I75"/>
    <mergeCell ref="B76:C76"/>
    <mergeCell ref="H76:I76"/>
    <mergeCell ref="B77:C77"/>
    <mergeCell ref="B70:C70"/>
    <mergeCell ref="H70:I70"/>
    <mergeCell ref="B71:C71"/>
    <mergeCell ref="H71:I71"/>
    <mergeCell ref="B72:C72"/>
    <mergeCell ref="H72:I72"/>
    <mergeCell ref="B68:C68"/>
    <mergeCell ref="H68:I68"/>
    <mergeCell ref="Q68:R68"/>
    <mergeCell ref="B69:C69"/>
    <mergeCell ref="H69:I69"/>
    <mergeCell ref="Q69:R69"/>
    <mergeCell ref="O67:O68"/>
    <mergeCell ref="B66:C66"/>
    <mergeCell ref="H66:I66"/>
    <mergeCell ref="Q66:R66"/>
    <mergeCell ref="B67:C67"/>
    <mergeCell ref="H67:I67"/>
    <mergeCell ref="Q67:R67"/>
    <mergeCell ref="O65:O66"/>
    <mergeCell ref="B64:C64"/>
    <mergeCell ref="H64:I64"/>
    <mergeCell ref="M64:N64"/>
    <mergeCell ref="Q64:R64"/>
    <mergeCell ref="B65:C65"/>
    <mergeCell ref="H65:I65"/>
    <mergeCell ref="B62:C62"/>
    <mergeCell ref="H62:I62"/>
    <mergeCell ref="Q62:R62"/>
    <mergeCell ref="B63:C63"/>
    <mergeCell ref="H63:I63"/>
    <mergeCell ref="M63:N63"/>
    <mergeCell ref="B60:C60"/>
    <mergeCell ref="H60:I60"/>
    <mergeCell ref="Q60:R60"/>
    <mergeCell ref="B61:C61"/>
    <mergeCell ref="H61:I61"/>
    <mergeCell ref="M61:N61"/>
    <mergeCell ref="Q61:R61"/>
    <mergeCell ref="B58:C58"/>
    <mergeCell ref="H58:I58"/>
    <mergeCell ref="Q58:R58"/>
    <mergeCell ref="B59:C59"/>
    <mergeCell ref="H59:I59"/>
    <mergeCell ref="Q59:R59"/>
    <mergeCell ref="B56:C56"/>
    <mergeCell ref="H56:I56"/>
    <mergeCell ref="M56:N56"/>
    <mergeCell ref="Q56:R56"/>
    <mergeCell ref="B57:C57"/>
    <mergeCell ref="H57:I57"/>
    <mergeCell ref="M57:N57"/>
    <mergeCell ref="Q57:R57"/>
    <mergeCell ref="B54:C54"/>
    <mergeCell ref="H54:I54"/>
    <mergeCell ref="M54:N54"/>
    <mergeCell ref="Q54:R54"/>
    <mergeCell ref="B55:C55"/>
    <mergeCell ref="H55:I55"/>
    <mergeCell ref="M55:N55"/>
    <mergeCell ref="Q55:R55"/>
    <mergeCell ref="B52:C52"/>
    <mergeCell ref="H52:I52"/>
    <mergeCell ref="M52:N52"/>
    <mergeCell ref="Q52:R52"/>
    <mergeCell ref="B53:C53"/>
    <mergeCell ref="H53:I53"/>
    <mergeCell ref="M53:N53"/>
    <mergeCell ref="Q53:R53"/>
    <mergeCell ref="B50:C50"/>
    <mergeCell ref="H50:I50"/>
    <mergeCell ref="M50:N50"/>
    <mergeCell ref="Q50:R50"/>
    <mergeCell ref="B51:C51"/>
    <mergeCell ref="H51:I51"/>
    <mergeCell ref="M51:N51"/>
    <mergeCell ref="Q51:R51"/>
    <mergeCell ref="B48:C48"/>
    <mergeCell ref="H48:I48"/>
    <mergeCell ref="M48:N48"/>
    <mergeCell ref="Q48:R48"/>
    <mergeCell ref="B49:C49"/>
    <mergeCell ref="H49:I49"/>
    <mergeCell ref="M49:N49"/>
    <mergeCell ref="Q49:R49"/>
    <mergeCell ref="B46:C46"/>
    <mergeCell ref="H46:I46"/>
    <mergeCell ref="M46:N46"/>
    <mergeCell ref="Q46:R46"/>
    <mergeCell ref="B47:C47"/>
    <mergeCell ref="H47:I47"/>
    <mergeCell ref="M47:N47"/>
    <mergeCell ref="Q47:R47"/>
    <mergeCell ref="B44:C44"/>
    <mergeCell ref="H44:I44"/>
    <mergeCell ref="M44:N44"/>
    <mergeCell ref="Q44:R44"/>
    <mergeCell ref="B45:C45"/>
    <mergeCell ref="H45:I45"/>
    <mergeCell ref="M45:N45"/>
    <mergeCell ref="Q45:R45"/>
    <mergeCell ref="B42:C42"/>
    <mergeCell ref="H42:I42"/>
    <mergeCell ref="M42:N42"/>
    <mergeCell ref="Q42:R42"/>
    <mergeCell ref="B43:C43"/>
    <mergeCell ref="H43:I43"/>
    <mergeCell ref="M43:N43"/>
    <mergeCell ref="Q43:R43"/>
    <mergeCell ref="B40:C40"/>
    <mergeCell ref="H40:I40"/>
    <mergeCell ref="M40:N40"/>
    <mergeCell ref="Q40:R40"/>
    <mergeCell ref="B41:C41"/>
    <mergeCell ref="H41:I41"/>
    <mergeCell ref="M41:N41"/>
    <mergeCell ref="Q41:R41"/>
    <mergeCell ref="B38:C38"/>
    <mergeCell ref="H38:I38"/>
    <mergeCell ref="M38:N38"/>
    <mergeCell ref="Q38:R38"/>
    <mergeCell ref="B39:C39"/>
    <mergeCell ref="H39:I39"/>
    <mergeCell ref="M39:N39"/>
    <mergeCell ref="Q39:R39"/>
    <mergeCell ref="P35:S35"/>
    <mergeCell ref="B36:C36"/>
    <mergeCell ref="H36:I36"/>
    <mergeCell ref="M36:N36"/>
    <mergeCell ref="Q36:S36"/>
    <mergeCell ref="B37:C37"/>
    <mergeCell ref="H37:I37"/>
    <mergeCell ref="M37:N37"/>
    <mergeCell ref="Q37:R37"/>
    <mergeCell ref="B34:C34"/>
    <mergeCell ref="H34:I34"/>
    <mergeCell ref="M34:N34"/>
    <mergeCell ref="B35:C35"/>
    <mergeCell ref="H35:I35"/>
    <mergeCell ref="M35:N35"/>
    <mergeCell ref="B32:C32"/>
    <mergeCell ref="H32:I32"/>
    <mergeCell ref="M32:N32"/>
    <mergeCell ref="P32:T33"/>
    <mergeCell ref="B33:C33"/>
    <mergeCell ref="H33:I33"/>
    <mergeCell ref="M33:N33"/>
    <mergeCell ref="R29:T30"/>
    <mergeCell ref="B30:C30"/>
    <mergeCell ref="H30:I30"/>
    <mergeCell ref="M30:N30"/>
    <mergeCell ref="B31:C31"/>
    <mergeCell ref="H31:I31"/>
    <mergeCell ref="M31:N31"/>
    <mergeCell ref="B28:C28"/>
    <mergeCell ref="H28:I28"/>
    <mergeCell ref="M28:N28"/>
    <mergeCell ref="B29:C29"/>
    <mergeCell ref="H29:I29"/>
    <mergeCell ref="M29:N29"/>
    <mergeCell ref="B22:C22"/>
    <mergeCell ref="D22:H22"/>
    <mergeCell ref="J22:K22"/>
    <mergeCell ref="L22:P22"/>
    <mergeCell ref="A26:O26"/>
    <mergeCell ref="B27:C27"/>
    <mergeCell ref="H27:I27"/>
    <mergeCell ref="M27:N27"/>
    <mergeCell ref="L20:M20"/>
    <mergeCell ref="O20:P20"/>
    <mergeCell ref="D21:E21"/>
    <mergeCell ref="G21:H21"/>
    <mergeCell ref="L21:M21"/>
    <mergeCell ref="O21:P21"/>
    <mergeCell ref="B17:C17"/>
    <mergeCell ref="D17:H17"/>
    <mergeCell ref="J17:K17"/>
    <mergeCell ref="L17:P17"/>
    <mergeCell ref="B18:C21"/>
    <mergeCell ref="D18:H19"/>
    <mergeCell ref="J18:K21"/>
    <mergeCell ref="L18:P19"/>
    <mergeCell ref="D20:E20"/>
    <mergeCell ref="G20:H20"/>
    <mergeCell ref="B15:C16"/>
    <mergeCell ref="D15:H16"/>
    <mergeCell ref="J15:K16"/>
    <mergeCell ref="L15:P16"/>
    <mergeCell ref="D5:F5"/>
    <mergeCell ref="G5:M5"/>
    <mergeCell ref="D6:F6"/>
    <mergeCell ref="G6:M6"/>
    <mergeCell ref="D7:F7"/>
    <mergeCell ref="G7:M9"/>
    <mergeCell ref="A1:T1"/>
    <mergeCell ref="D2:F2"/>
    <mergeCell ref="G2:M2"/>
    <mergeCell ref="D3:F3"/>
    <mergeCell ref="G3:M3"/>
    <mergeCell ref="D4:F4"/>
    <mergeCell ref="G4:M4"/>
    <mergeCell ref="B14:C14"/>
    <mergeCell ref="D14:H14"/>
    <mergeCell ref="J14:K14"/>
    <mergeCell ref="L14:P14"/>
  </mergeCells>
  <conditionalFormatting sqref="L15:P22">
    <cfRule type="cellIs" dxfId="182" priority="7" operator="equal">
      <formula>0</formula>
    </cfRule>
  </conditionalFormatting>
  <conditionalFormatting sqref="P35">
    <cfRule type="cellIs" dxfId="181" priority="6" operator="equal">
      <formula>$AH$20</formula>
    </cfRule>
  </conditionalFormatting>
  <conditionalFormatting sqref="P35 T35">
    <cfRule type="cellIs" dxfId="180" priority="5" operator="equal">
      <formula>$AH$20</formula>
    </cfRule>
  </conditionalFormatting>
  <conditionalFormatting sqref="P34:T34">
    <cfRule type="cellIs" dxfId="179" priority="4" operator="equal">
      <formula>$AH$21</formula>
    </cfRule>
  </conditionalFormatting>
  <conditionalFormatting sqref="P32">
    <cfRule type="cellIs" dxfId="178" priority="3" operator="equal">
      <formula>"Use tab of short numbers if do not match jersey sizes"</formula>
    </cfRule>
  </conditionalFormatting>
  <conditionalFormatting sqref="Q31:T31 P32">
    <cfRule type="cellIs" dxfId="177" priority="2" operator="equal">
      <formula>$AH$21</formula>
    </cfRule>
  </conditionalFormatting>
  <conditionalFormatting sqref="O28:O57">
    <cfRule type="cellIs" dxfId="176" priority="1" operator="equal">
      <formula>0</formula>
    </cfRule>
  </conditionalFormatting>
  <conditionalFormatting sqref="T35:T38">
    <cfRule type="expression" dxfId="175" priority="8">
      <formula>$P$34=$AH$21</formula>
    </cfRule>
  </conditionalFormatting>
  <conditionalFormatting sqref="Q63:S63 S59:S62 Q65:S65 Q64 S64 Q67:S69 Q66 S66 Q59:Q62">
    <cfRule type="expression" dxfId="174" priority="9">
      <formula>$U$30=$AH$18</formula>
    </cfRule>
    <cfRule type="expression" dxfId="173" priority="10">
      <formula>$U$30=$AH$19</formula>
    </cfRule>
  </conditionalFormatting>
  <conditionalFormatting sqref="Q59:S69">
    <cfRule type="expression" dxfId="172" priority="11">
      <formula>$U$30=$AH$19</formula>
    </cfRule>
    <cfRule type="expression" dxfId="171" priority="12">
      <formula>$U$30=$AH$18</formula>
    </cfRule>
    <cfRule type="expression" priority="13">
      <formula>$U$30=$AH$18</formula>
    </cfRule>
  </conditionalFormatting>
  <conditionalFormatting sqref="Q36:S58">
    <cfRule type="expression" dxfId="170" priority="14">
      <formula>$U$30=$AH$19</formula>
    </cfRule>
    <cfRule type="expression" dxfId="169" priority="15">
      <formula>$U$30=$AH$18</formula>
    </cfRule>
  </conditionalFormatting>
  <dataValidations count="2">
    <dataValidation type="list" allowBlank="1" showInputMessage="1" showErrorMessage="1" sqref="G4:M4" xr:uid="{F25EC573-DAC6-4629-B860-5EA5F4575D80}">
      <formula1>$AF$2:$AF$5</formula1>
    </dataValidation>
    <dataValidation type="list" allowBlank="1" showInputMessage="1" showErrorMessage="1" sqref="D28:D82 J28:J82" xr:uid="{16F643C1-D280-4BCB-9D98-ED6CF070B10D}">
      <formula1>$M$28:$M$57</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856E2-ABA8-4D38-A78B-B12D06AE41EE}">
  <sheetPr>
    <tabColor theme="0" tint="-0.34998626667073579"/>
  </sheetPr>
  <dimension ref="A1:AJ97"/>
  <sheetViews>
    <sheetView showGridLines="0" zoomScaleNormal="100" zoomScaleSheetLayoutView="40" zoomScalePageLayoutView="40" workbookViewId="0">
      <selection activeCell="G6" sqref="G6:M6"/>
    </sheetView>
  </sheetViews>
  <sheetFormatPr defaultColWidth="8.85546875" defaultRowHeight="18.75" x14ac:dyDescent="0.3"/>
  <cols>
    <col min="1" max="1" width="8.85546875" style="6"/>
    <col min="2" max="2" width="8.85546875" style="43" customWidth="1"/>
    <col min="3" max="16" width="8.85546875" style="6" customWidth="1"/>
    <col min="17" max="17" width="8.85546875" style="27" customWidth="1"/>
    <col min="18" max="19" width="8.85546875" style="6" customWidth="1"/>
    <col min="20" max="20" width="8.85546875" style="6"/>
    <col min="21" max="21" width="11.85546875" style="6" bestFit="1" customWidth="1"/>
    <col min="22" max="24" width="8.85546875" style="6" customWidth="1"/>
    <col min="25" max="30" width="8.85546875" style="6"/>
    <col min="31" max="31" width="16.42578125" style="6" bestFit="1" customWidth="1"/>
    <col min="32" max="32" width="58.28515625" style="6" bestFit="1" customWidth="1"/>
    <col min="33" max="33" width="21.85546875" style="6" bestFit="1" customWidth="1"/>
    <col min="34" max="34" width="21" style="6" bestFit="1" customWidth="1"/>
    <col min="35" max="35" width="71.5703125" style="6" bestFit="1" customWidth="1"/>
    <col min="36" max="36" width="16.42578125" style="6" bestFit="1" customWidth="1"/>
    <col min="37" max="16384" width="8.85546875" style="6"/>
  </cols>
  <sheetData>
    <row r="1" spans="1:36" ht="24.75" customHeight="1" thickBot="1" x14ac:dyDescent="0.35">
      <c r="A1" s="125" t="s">
        <v>182</v>
      </c>
      <c r="B1" s="125"/>
      <c r="C1" s="125"/>
      <c r="D1" s="125"/>
      <c r="E1" s="125"/>
      <c r="F1" s="125"/>
      <c r="G1" s="125"/>
      <c r="H1" s="125"/>
      <c r="I1" s="125"/>
      <c r="J1" s="125"/>
      <c r="K1" s="125"/>
      <c r="L1" s="125"/>
      <c r="M1" s="125"/>
      <c r="N1" s="125"/>
      <c r="O1" s="125"/>
      <c r="P1" s="125"/>
      <c r="Q1" s="125"/>
      <c r="R1" s="125"/>
      <c r="S1" s="125"/>
      <c r="T1" s="125"/>
    </row>
    <row r="2" spans="1:36" x14ac:dyDescent="0.3">
      <c r="B2" s="6"/>
      <c r="D2" s="126" t="s">
        <v>0</v>
      </c>
      <c r="E2" s="127"/>
      <c r="F2" s="127"/>
      <c r="G2" s="128"/>
      <c r="H2" s="129"/>
      <c r="I2" s="129"/>
      <c r="J2" s="129"/>
      <c r="K2" s="129"/>
      <c r="L2" s="129"/>
      <c r="M2" s="130"/>
      <c r="N2" s="26"/>
      <c r="O2" s="26"/>
      <c r="P2" s="26"/>
      <c r="AF2" s="28" t="s">
        <v>71</v>
      </c>
      <c r="AG2" s="29" t="s">
        <v>71</v>
      </c>
      <c r="AI2" s="28" t="s">
        <v>71</v>
      </c>
      <c r="AJ2" s="28" t="s">
        <v>71</v>
      </c>
    </row>
    <row r="3" spans="1:36" ht="18.75" customHeight="1" x14ac:dyDescent="0.25">
      <c r="B3" s="6"/>
      <c r="D3" s="131" t="s">
        <v>1</v>
      </c>
      <c r="E3" s="132"/>
      <c r="F3" s="132"/>
      <c r="G3" s="133"/>
      <c r="H3" s="134"/>
      <c r="I3" s="134"/>
      <c r="J3" s="134"/>
      <c r="K3" s="134"/>
      <c r="L3" s="134"/>
      <c r="M3" s="135"/>
      <c r="N3" s="26"/>
      <c r="O3" s="26"/>
      <c r="P3" s="26"/>
      <c r="Q3" s="30"/>
      <c r="R3" s="30"/>
      <c r="S3" s="30"/>
      <c r="AF3" s="77" t="s">
        <v>184</v>
      </c>
      <c r="AG3" s="8" t="s">
        <v>103</v>
      </c>
      <c r="AI3" s="8" t="s">
        <v>186</v>
      </c>
      <c r="AJ3" s="8" t="s">
        <v>139</v>
      </c>
    </row>
    <row r="4" spans="1:36" ht="18.75" customHeight="1" x14ac:dyDescent="0.25">
      <c r="B4" s="6"/>
      <c r="D4" s="131" t="s">
        <v>196</v>
      </c>
      <c r="E4" s="132"/>
      <c r="F4" s="132"/>
      <c r="G4" s="136" t="s">
        <v>71</v>
      </c>
      <c r="H4" s="137"/>
      <c r="I4" s="137"/>
      <c r="J4" s="137"/>
      <c r="K4" s="137"/>
      <c r="L4" s="137"/>
      <c r="M4" s="138"/>
      <c r="N4" s="26"/>
      <c r="O4" s="26"/>
      <c r="P4" s="26"/>
      <c r="Q4" s="30"/>
      <c r="R4" s="30"/>
      <c r="S4" s="30"/>
      <c r="AF4" s="8" t="s">
        <v>185</v>
      </c>
      <c r="AG4" t="s">
        <v>137</v>
      </c>
      <c r="AI4" s="8" t="s">
        <v>187</v>
      </c>
      <c r="AJ4" s="8" t="s">
        <v>54</v>
      </c>
    </row>
    <row r="5" spans="1:36" ht="18.75" customHeight="1" x14ac:dyDescent="0.25">
      <c r="B5" s="6"/>
      <c r="D5" s="131" t="s">
        <v>150</v>
      </c>
      <c r="E5" s="132"/>
      <c r="F5" s="224"/>
      <c r="G5" s="136" t="str">
        <f>VLOOKUP(G4,$AF$2:$AG$4,2,FALSE)</f>
        <v>_ _ _ _ _ _ _ _ _ _ _</v>
      </c>
      <c r="H5" s="137"/>
      <c r="I5" s="137"/>
      <c r="J5" s="137"/>
      <c r="K5" s="137"/>
      <c r="L5" s="137"/>
      <c r="M5" s="138"/>
      <c r="N5" s="26"/>
      <c r="O5" s="26"/>
      <c r="P5" s="26"/>
      <c r="Q5" s="30"/>
      <c r="R5" s="30"/>
      <c r="S5" s="30"/>
      <c r="AF5" s="8"/>
      <c r="AG5" s="8"/>
      <c r="AI5" s="8"/>
      <c r="AJ5" s="8"/>
    </row>
    <row r="6" spans="1:36" ht="18.75" customHeight="1" x14ac:dyDescent="0.25">
      <c r="B6" s="6"/>
      <c r="D6" s="131" t="s">
        <v>197</v>
      </c>
      <c r="E6" s="132"/>
      <c r="F6" s="132"/>
      <c r="G6" s="136" t="s">
        <v>71</v>
      </c>
      <c r="H6" s="137"/>
      <c r="I6" s="137"/>
      <c r="J6" s="137"/>
      <c r="K6" s="137"/>
      <c r="L6" s="137"/>
      <c r="M6" s="138"/>
      <c r="N6" s="26"/>
      <c r="O6" s="26"/>
      <c r="P6" s="26"/>
      <c r="Q6" s="30"/>
      <c r="R6" s="30"/>
      <c r="S6" s="30"/>
      <c r="AF6" s="8"/>
      <c r="AG6" s="8"/>
      <c r="AI6" s="8"/>
      <c r="AJ6" s="8"/>
    </row>
    <row r="7" spans="1:36" ht="18.75" customHeight="1" x14ac:dyDescent="0.25">
      <c r="B7" s="6"/>
      <c r="D7" s="131" t="s">
        <v>150</v>
      </c>
      <c r="E7" s="132"/>
      <c r="F7" s="224"/>
      <c r="G7" s="136" t="str">
        <f>VLOOKUP(G6,$AI$2:$AJ$4,2,FALSE)</f>
        <v>_ _ _ _ _ _ _ _ _ _ _</v>
      </c>
      <c r="H7" s="137"/>
      <c r="I7" s="137"/>
      <c r="J7" s="137"/>
      <c r="K7" s="137"/>
      <c r="L7" s="137"/>
      <c r="M7" s="138"/>
      <c r="N7" s="26"/>
      <c r="O7" s="26"/>
      <c r="P7" s="26"/>
      <c r="Q7" s="30"/>
      <c r="R7" s="30"/>
      <c r="S7" s="30"/>
      <c r="AF7" s="8"/>
      <c r="AG7" s="8"/>
      <c r="AI7" s="8"/>
      <c r="AJ7" s="8"/>
    </row>
    <row r="8" spans="1:36" ht="18.75" customHeight="1" x14ac:dyDescent="0.25">
      <c r="B8" s="6"/>
      <c r="D8" s="131" t="s">
        <v>151</v>
      </c>
      <c r="E8" s="132"/>
      <c r="F8" s="224"/>
      <c r="G8" s="136"/>
      <c r="H8" s="137"/>
      <c r="I8" s="137"/>
      <c r="J8" s="137"/>
      <c r="K8" s="137"/>
      <c r="L8" s="137"/>
      <c r="M8" s="138"/>
      <c r="N8" s="26"/>
      <c r="O8" s="26"/>
      <c r="P8" s="26"/>
      <c r="Q8" s="30"/>
      <c r="R8" s="30"/>
      <c r="S8" s="30"/>
      <c r="AF8" s="8" t="s">
        <v>177</v>
      </c>
      <c r="AG8" s="8"/>
      <c r="AI8" s="8"/>
      <c r="AJ8" s="8"/>
    </row>
    <row r="9" spans="1:36" ht="18.75" customHeight="1" thickBot="1" x14ac:dyDescent="0.3">
      <c r="B9" s="6"/>
      <c r="D9" s="153" t="s">
        <v>55</v>
      </c>
      <c r="E9" s="154"/>
      <c r="F9" s="225"/>
      <c r="G9" s="155"/>
      <c r="H9" s="156"/>
      <c r="I9" s="156"/>
      <c r="J9" s="156"/>
      <c r="K9" s="156"/>
      <c r="L9" s="156"/>
      <c r="M9" s="157"/>
      <c r="N9" s="26"/>
      <c r="O9" s="26"/>
      <c r="P9" s="26"/>
      <c r="Q9" s="30"/>
      <c r="R9" s="30"/>
      <c r="S9" s="30"/>
      <c r="AF9" s="8" t="s">
        <v>152</v>
      </c>
      <c r="AG9" s="8"/>
      <c r="AI9" s="8"/>
      <c r="AJ9" s="8"/>
    </row>
    <row r="10" spans="1:36" ht="18.75" customHeight="1" x14ac:dyDescent="0.25">
      <c r="B10" s="6"/>
      <c r="D10" s="93"/>
      <c r="E10" s="93"/>
      <c r="F10" s="26"/>
      <c r="G10" s="158"/>
      <c r="H10" s="229"/>
      <c r="I10" s="229"/>
      <c r="J10" s="229"/>
      <c r="K10" s="229"/>
      <c r="L10" s="229"/>
      <c r="M10" s="160"/>
      <c r="N10" s="26"/>
      <c r="O10" s="26"/>
      <c r="P10" s="26"/>
      <c r="Q10" s="30"/>
      <c r="R10" s="30"/>
      <c r="S10" s="30"/>
      <c r="T10" s="31"/>
      <c r="AF10" s="8" t="s">
        <v>153</v>
      </c>
      <c r="AG10" s="8"/>
      <c r="AI10" s="8"/>
      <c r="AJ10" s="8"/>
    </row>
    <row r="11" spans="1:36" ht="18.75" customHeight="1" thickBot="1" x14ac:dyDescent="0.3">
      <c r="B11" s="6"/>
      <c r="D11" s="93"/>
      <c r="E11" s="93"/>
      <c r="F11" s="93"/>
      <c r="G11" s="161"/>
      <c r="H11" s="162"/>
      <c r="I11" s="162"/>
      <c r="J11" s="162"/>
      <c r="K11" s="162"/>
      <c r="L11" s="162"/>
      <c r="M11" s="163"/>
      <c r="N11" s="26"/>
      <c r="O11" s="26"/>
      <c r="P11" s="26"/>
      <c r="Q11" s="32"/>
      <c r="AF11" s="8"/>
      <c r="AG11" s="8"/>
      <c r="AI11" s="8"/>
      <c r="AJ11" s="8"/>
    </row>
    <row r="12" spans="1:36" ht="18.75" customHeight="1" x14ac:dyDescent="0.25">
      <c r="B12" s="6"/>
      <c r="N12" s="26"/>
      <c r="O12" s="26"/>
      <c r="P12" s="26"/>
      <c r="Q12" s="32"/>
      <c r="R12" s="30"/>
      <c r="S12" s="33"/>
      <c r="T12" s="33"/>
      <c r="U12" s="33"/>
      <c r="V12" s="33"/>
      <c r="W12" s="33"/>
      <c r="AF12" s="8"/>
      <c r="AG12" s="8"/>
      <c r="AI12" s="8"/>
      <c r="AJ12" s="8"/>
    </row>
    <row r="13" spans="1:36" ht="18.75" customHeight="1" thickBot="1" x14ac:dyDescent="0.3">
      <c r="B13" s="6"/>
      <c r="M13" s="26"/>
      <c r="N13" s="26"/>
      <c r="O13" s="26"/>
      <c r="P13" s="26"/>
      <c r="Q13" s="32"/>
      <c r="R13" s="30"/>
      <c r="S13" s="34"/>
      <c r="T13" s="34"/>
      <c r="U13" s="34"/>
      <c r="V13" s="34"/>
      <c r="W13" s="34"/>
      <c r="AF13" s="8"/>
      <c r="AG13" s="8"/>
      <c r="AI13" s="8"/>
      <c r="AJ13" s="8"/>
    </row>
    <row r="14" spans="1:36" ht="18.75" customHeight="1" x14ac:dyDescent="0.3">
      <c r="B14" s="126" t="s">
        <v>5</v>
      </c>
      <c r="C14" s="139"/>
      <c r="D14" s="140"/>
      <c r="E14" s="141"/>
      <c r="F14" s="141"/>
      <c r="G14" s="141"/>
      <c r="H14" s="142"/>
      <c r="I14" s="26"/>
      <c r="J14" s="126" t="s">
        <v>154</v>
      </c>
      <c r="K14" s="139"/>
      <c r="L14" s="140"/>
      <c r="M14" s="141"/>
      <c r="N14" s="141"/>
      <c r="O14" s="141"/>
      <c r="P14" s="142"/>
      <c r="R14" s="30"/>
      <c r="S14" s="34"/>
      <c r="T14" s="34"/>
      <c r="U14" s="34"/>
      <c r="V14" s="34"/>
      <c r="W14" s="34"/>
      <c r="AF14" s="8"/>
      <c r="AG14" s="8"/>
      <c r="AI14" s="8"/>
      <c r="AJ14" s="8"/>
    </row>
    <row r="15" spans="1:36" ht="18.75" customHeight="1" x14ac:dyDescent="0.25">
      <c r="B15" s="143" t="s">
        <v>7</v>
      </c>
      <c r="C15" s="144"/>
      <c r="D15" s="147"/>
      <c r="E15" s="148"/>
      <c r="F15" s="148"/>
      <c r="G15" s="148"/>
      <c r="H15" s="149"/>
      <c r="I15" s="26"/>
      <c r="J15" s="143" t="s">
        <v>8</v>
      </c>
      <c r="K15" s="144"/>
      <c r="L15" s="147">
        <f>D15</f>
        <v>0</v>
      </c>
      <c r="M15" s="148"/>
      <c r="N15" s="148"/>
      <c r="O15" s="148"/>
      <c r="P15" s="149"/>
      <c r="Q15" s="32"/>
      <c r="R15" s="30"/>
      <c r="S15" s="33"/>
      <c r="T15" s="33"/>
      <c r="U15" s="33"/>
      <c r="V15" s="33"/>
      <c r="W15" s="33"/>
      <c r="AF15" s="8"/>
      <c r="AI15" s="8"/>
      <c r="AJ15" s="8"/>
    </row>
    <row r="16" spans="1:36" ht="18.75" customHeight="1" x14ac:dyDescent="0.25">
      <c r="B16" s="145"/>
      <c r="C16" s="146"/>
      <c r="D16" s="150"/>
      <c r="E16" s="151"/>
      <c r="F16" s="151"/>
      <c r="G16" s="151"/>
      <c r="H16" s="152"/>
      <c r="I16" s="35"/>
      <c r="J16" s="145"/>
      <c r="K16" s="146"/>
      <c r="L16" s="150"/>
      <c r="M16" s="151"/>
      <c r="N16" s="151"/>
      <c r="O16" s="151"/>
      <c r="P16" s="152"/>
      <c r="Q16" s="32"/>
      <c r="R16" s="30"/>
      <c r="S16" s="34"/>
      <c r="T16" s="34"/>
      <c r="U16" s="34"/>
      <c r="V16" s="34"/>
      <c r="W16" s="34"/>
      <c r="AF16" s="8"/>
      <c r="AG16" s="8"/>
      <c r="AJ16" s="8"/>
    </row>
    <row r="17" spans="1:36" ht="18.75" customHeight="1" x14ac:dyDescent="0.25">
      <c r="B17" s="131" t="s">
        <v>155</v>
      </c>
      <c r="C17" s="175"/>
      <c r="D17" s="167"/>
      <c r="E17" s="176"/>
      <c r="F17" s="176"/>
      <c r="G17" s="176"/>
      <c r="H17" s="177"/>
      <c r="I17" s="26"/>
      <c r="J17" s="131" t="s">
        <v>155</v>
      </c>
      <c r="K17" s="175"/>
      <c r="L17" s="167">
        <f>D17</f>
        <v>0</v>
      </c>
      <c r="M17" s="176"/>
      <c r="N17" s="176"/>
      <c r="O17" s="176"/>
      <c r="P17" s="177"/>
      <c r="Q17" s="32"/>
      <c r="R17" s="30"/>
      <c r="S17" s="34"/>
      <c r="T17" s="34"/>
      <c r="U17" s="34"/>
      <c r="V17" s="34"/>
      <c r="W17" s="34"/>
      <c r="AF17" s="8"/>
      <c r="AG17" s="8"/>
      <c r="AH17" s="6">
        <v>1</v>
      </c>
    </row>
    <row r="18" spans="1:36" ht="18.75" customHeight="1" x14ac:dyDescent="0.25">
      <c r="B18" s="143" t="s">
        <v>11</v>
      </c>
      <c r="C18" s="144"/>
      <c r="D18" s="147"/>
      <c r="E18" s="148"/>
      <c r="F18" s="148"/>
      <c r="G18" s="148"/>
      <c r="H18" s="149"/>
      <c r="I18" s="26"/>
      <c r="J18" s="143" t="s">
        <v>156</v>
      </c>
      <c r="K18" s="144"/>
      <c r="L18" s="147">
        <f>D18</f>
        <v>0</v>
      </c>
      <c r="M18" s="148"/>
      <c r="N18" s="148"/>
      <c r="O18" s="148"/>
      <c r="P18" s="149"/>
      <c r="Q18" s="32"/>
      <c r="R18" s="30"/>
      <c r="S18" s="36"/>
      <c r="T18" s="36"/>
      <c r="U18" s="36"/>
      <c r="V18" s="37"/>
      <c r="W18" s="37"/>
      <c r="AF18" s="8"/>
      <c r="AG18" s="8"/>
      <c r="AH18" s="6">
        <v>2</v>
      </c>
    </row>
    <row r="19" spans="1:36" ht="18.75" customHeight="1" x14ac:dyDescent="0.25">
      <c r="B19" s="178"/>
      <c r="C19" s="179"/>
      <c r="D19" s="150"/>
      <c r="E19" s="151"/>
      <c r="F19" s="151"/>
      <c r="G19" s="151"/>
      <c r="H19" s="152"/>
      <c r="I19" s="26"/>
      <c r="J19" s="178"/>
      <c r="K19" s="179"/>
      <c r="L19" s="150"/>
      <c r="M19" s="151"/>
      <c r="N19" s="151"/>
      <c r="O19" s="151"/>
      <c r="P19" s="152"/>
      <c r="Q19" s="32"/>
      <c r="R19" s="30"/>
      <c r="S19" s="33"/>
      <c r="T19" s="33"/>
      <c r="U19" s="33"/>
      <c r="V19" s="38"/>
      <c r="W19" s="38"/>
      <c r="AF19" s="8"/>
      <c r="AG19" s="8"/>
      <c r="AH19" s="6">
        <v>3</v>
      </c>
      <c r="AI19" s="8"/>
    </row>
    <row r="20" spans="1:36" ht="18.75" customHeight="1" x14ac:dyDescent="0.25">
      <c r="B20" s="178"/>
      <c r="C20" s="179"/>
      <c r="D20" s="164" t="s">
        <v>12</v>
      </c>
      <c r="E20" s="165"/>
      <c r="F20" s="39" t="s">
        <v>13</v>
      </c>
      <c r="G20" s="164" t="s">
        <v>157</v>
      </c>
      <c r="H20" s="166"/>
      <c r="I20" s="26"/>
      <c r="J20" s="178"/>
      <c r="K20" s="179"/>
      <c r="L20" s="164" t="s">
        <v>12</v>
      </c>
      <c r="M20" s="165"/>
      <c r="N20" s="39" t="s">
        <v>13</v>
      </c>
      <c r="O20" s="164" t="s">
        <v>157</v>
      </c>
      <c r="P20" s="166"/>
      <c r="Q20" s="32"/>
      <c r="R20" s="30"/>
      <c r="S20" s="33"/>
      <c r="T20" s="33"/>
      <c r="U20" s="33"/>
      <c r="V20" s="33"/>
      <c r="W20" s="33"/>
      <c r="AG20" s="8"/>
      <c r="AH20" s="6" t="s">
        <v>158</v>
      </c>
      <c r="AI20" s="8"/>
      <c r="AJ20" s="8"/>
    </row>
    <row r="21" spans="1:36" ht="18.75" customHeight="1" thickBot="1" x14ac:dyDescent="0.3">
      <c r="B21" s="145"/>
      <c r="C21" s="146"/>
      <c r="D21" s="167"/>
      <c r="E21" s="168"/>
      <c r="F21" s="40"/>
      <c r="G21" s="169"/>
      <c r="H21" s="170"/>
      <c r="I21" s="26"/>
      <c r="J21" s="180"/>
      <c r="K21" s="181"/>
      <c r="L21" s="171">
        <f>D21</f>
        <v>0</v>
      </c>
      <c r="M21" s="172"/>
      <c r="N21" s="41">
        <f>F21</f>
        <v>0</v>
      </c>
      <c r="O21" s="173">
        <f>G21</f>
        <v>0</v>
      </c>
      <c r="P21" s="174"/>
      <c r="Q21" s="42"/>
      <c r="AF21" s="8"/>
      <c r="AG21" s="8"/>
      <c r="AH21" s="6" t="s">
        <v>159</v>
      </c>
      <c r="AI21" s="8"/>
      <c r="AJ21" s="8"/>
    </row>
    <row r="22" spans="1:36" ht="18.75" customHeight="1" thickBot="1" x14ac:dyDescent="0.3">
      <c r="B22" s="153" t="s">
        <v>15</v>
      </c>
      <c r="C22" s="186"/>
      <c r="D22" s="187"/>
      <c r="E22" s="188"/>
      <c r="F22" s="188"/>
      <c r="G22" s="188"/>
      <c r="H22" s="189"/>
      <c r="I22" s="26"/>
      <c r="J22" s="180" t="s">
        <v>160</v>
      </c>
      <c r="K22" s="181"/>
      <c r="L22" s="190">
        <f>D22</f>
        <v>0</v>
      </c>
      <c r="M22" s="191"/>
      <c r="N22" s="191"/>
      <c r="O22" s="191"/>
      <c r="P22" s="192"/>
      <c r="Q22" s="42"/>
      <c r="AF22" s="8"/>
      <c r="AG22" s="8"/>
      <c r="AH22" s="6" t="s">
        <v>99</v>
      </c>
      <c r="AI22" s="8"/>
      <c r="AJ22" s="8"/>
    </row>
    <row r="23" spans="1:36" ht="18.75" customHeight="1" x14ac:dyDescent="0.3">
      <c r="AF23" s="8"/>
      <c r="AG23" s="8"/>
      <c r="AI23" s="8"/>
      <c r="AJ23" s="8"/>
    </row>
    <row r="24" spans="1:36" ht="18.75" customHeight="1" x14ac:dyDescent="0.25">
      <c r="N24" s="44"/>
      <c r="Q24" s="45" t="s">
        <v>161</v>
      </c>
      <c r="S24" s="46"/>
      <c r="AF24" s="8"/>
      <c r="AG24" s="8"/>
      <c r="AI24" s="8"/>
      <c r="AJ24" s="8"/>
    </row>
    <row r="25" spans="1:36" s="47" customFormat="1" ht="18.75" customHeight="1" x14ac:dyDescent="0.35">
      <c r="B25" s="48"/>
      <c r="C25" s="48"/>
      <c r="D25" s="48"/>
      <c r="E25" s="48"/>
      <c r="F25" s="48"/>
      <c r="G25" s="48"/>
      <c r="H25" s="48"/>
      <c r="I25" s="48"/>
      <c r="J25" s="48"/>
      <c r="K25" s="48"/>
      <c r="L25" s="48"/>
      <c r="M25" s="48"/>
      <c r="N25" s="48"/>
      <c r="O25" s="6"/>
      <c r="P25" s="199" t="str">
        <f>IF($U$30=$AH$17,AH20,AH22)</f>
        <v>Please fill out below quantities</v>
      </c>
      <c r="Q25" s="200"/>
      <c r="R25" s="200"/>
      <c r="S25" s="200"/>
      <c r="T25" s="6"/>
      <c r="Y25" s="6"/>
      <c r="Z25" s="6"/>
      <c r="AA25" s="6"/>
      <c r="AF25" s="8"/>
      <c r="AG25" s="8"/>
      <c r="AH25" s="6"/>
      <c r="AI25" s="8"/>
      <c r="AJ25" s="8"/>
    </row>
    <row r="26" spans="1:36" s="52" customFormat="1" ht="18.75" customHeight="1" x14ac:dyDescent="0.45">
      <c r="A26" s="193" t="s">
        <v>162</v>
      </c>
      <c r="B26" s="193"/>
      <c r="C26" s="193"/>
      <c r="D26" s="193"/>
      <c r="E26" s="193"/>
      <c r="F26" s="193"/>
      <c r="G26" s="193"/>
      <c r="H26" s="193"/>
      <c r="I26" s="193"/>
      <c r="J26" s="193"/>
      <c r="K26" s="193"/>
      <c r="L26" s="193"/>
      <c r="M26" s="193"/>
      <c r="N26" s="193"/>
      <c r="O26" s="193"/>
      <c r="P26" s="50"/>
      <c r="Q26" s="226" t="s">
        <v>183</v>
      </c>
      <c r="R26" s="226"/>
      <c r="S26" s="226"/>
      <c r="T26" s="51"/>
      <c r="Y26" s="51"/>
      <c r="Z26" s="51"/>
      <c r="AA26" s="51"/>
      <c r="AF26" s="8"/>
      <c r="AG26" s="8"/>
      <c r="AH26" s="6"/>
      <c r="AI26" s="8"/>
      <c r="AJ26" s="8"/>
    </row>
    <row r="27" spans="1:36" s="52" customFormat="1" ht="18.75" customHeight="1" x14ac:dyDescent="0.45">
      <c r="A27" s="53" t="s">
        <v>17</v>
      </c>
      <c r="B27" s="194" t="s">
        <v>18</v>
      </c>
      <c r="C27" s="194"/>
      <c r="D27" s="53" t="s">
        <v>19</v>
      </c>
      <c r="E27" s="53" t="s">
        <v>20</v>
      </c>
      <c r="G27" s="7" t="s">
        <v>17</v>
      </c>
      <c r="H27" s="194" t="s">
        <v>18</v>
      </c>
      <c r="I27" s="194"/>
      <c r="J27" s="53" t="s">
        <v>19</v>
      </c>
      <c r="K27" s="53" t="s">
        <v>20</v>
      </c>
      <c r="M27" s="195" t="s">
        <v>19</v>
      </c>
      <c r="N27" s="195"/>
      <c r="O27" s="54" t="s">
        <v>20</v>
      </c>
      <c r="P27" s="50"/>
      <c r="Q27" s="227" t="s">
        <v>19</v>
      </c>
      <c r="R27" s="228"/>
      <c r="S27" s="66" t="s">
        <v>20</v>
      </c>
      <c r="T27" s="51"/>
      <c r="U27" s="49" t="s">
        <v>163</v>
      </c>
      <c r="V27" s="49" t="s">
        <v>164</v>
      </c>
      <c r="W27" s="55"/>
      <c r="Y27" s="51"/>
      <c r="Z27" s="51"/>
      <c r="AA27" s="51"/>
      <c r="AF27" s="8"/>
      <c r="AG27" s="8"/>
      <c r="AH27" s="6"/>
      <c r="AI27" s="8"/>
      <c r="AJ27" s="8"/>
    </row>
    <row r="28" spans="1:36" s="52" customFormat="1" ht="15" customHeight="1" x14ac:dyDescent="0.45">
      <c r="A28" s="23">
        <v>0</v>
      </c>
      <c r="B28" s="182"/>
      <c r="C28" s="183"/>
      <c r="D28" s="5"/>
      <c r="E28" s="24" t="str">
        <f t="shared" ref="E28:E82" si="0">IF(D28&lt;&gt;"",1,"")</f>
        <v/>
      </c>
      <c r="G28" s="23">
        <v>54</v>
      </c>
      <c r="H28" s="182"/>
      <c r="I28" s="183"/>
      <c r="J28" s="5"/>
      <c r="K28" s="24" t="str">
        <f t="shared" ref="K28:K82" si="1">IF(J28&lt;&gt;"",1,"")</f>
        <v/>
      </c>
      <c r="M28" s="184" t="s">
        <v>165</v>
      </c>
      <c r="N28" s="185"/>
      <c r="O28" s="56">
        <f t="shared" ref="O28:O54" si="2">SUMIFS($E$28:$E$82,$D$28:$D$82,M28)+SUMIFS($K$28:$K$82,$J$28:$J$82,M28)</f>
        <v>0</v>
      </c>
      <c r="P28" s="50"/>
      <c r="Q28" s="184" t="s">
        <v>165</v>
      </c>
      <c r="R28" s="185"/>
      <c r="S28" s="68"/>
      <c r="T28" s="51"/>
      <c r="U28" s="59">
        <v>0</v>
      </c>
      <c r="V28" s="49">
        <f>IF(U28,1,0)</f>
        <v>0</v>
      </c>
      <c r="W28" s="55"/>
      <c r="Y28" s="51"/>
      <c r="Z28" s="50"/>
      <c r="AA28" s="50"/>
      <c r="AB28" s="50"/>
      <c r="AC28" s="50"/>
      <c r="AD28" s="50"/>
      <c r="AF28" s="8"/>
      <c r="AG28" s="8"/>
      <c r="AH28" s="6"/>
      <c r="AI28" s="8"/>
      <c r="AJ28" s="8"/>
    </row>
    <row r="29" spans="1:36" s="52" customFormat="1" ht="15" customHeight="1" x14ac:dyDescent="0.45">
      <c r="A29" s="23" t="s">
        <v>22</v>
      </c>
      <c r="B29" s="182"/>
      <c r="C29" s="183"/>
      <c r="D29" s="5"/>
      <c r="E29" s="24" t="str">
        <f t="shared" si="0"/>
        <v/>
      </c>
      <c r="G29" s="23">
        <v>55</v>
      </c>
      <c r="H29" s="182"/>
      <c r="I29" s="183"/>
      <c r="J29" s="5"/>
      <c r="K29" s="24" t="str">
        <f t="shared" si="1"/>
        <v/>
      </c>
      <c r="M29" s="184" t="s">
        <v>23</v>
      </c>
      <c r="N29" s="185"/>
      <c r="O29" s="56">
        <f t="shared" si="2"/>
        <v>0</v>
      </c>
      <c r="P29" s="50"/>
      <c r="Q29" s="184" t="s">
        <v>23</v>
      </c>
      <c r="R29" s="185"/>
      <c r="S29" s="68"/>
      <c r="T29" s="92"/>
      <c r="U29" s="59" t="b">
        <v>0</v>
      </c>
      <c r="V29" s="49">
        <f>IF(U29,1,0)</f>
        <v>0</v>
      </c>
      <c r="W29" s="55"/>
      <c r="Y29" s="51"/>
      <c r="Z29" s="50"/>
      <c r="AA29" s="50"/>
      <c r="AB29" s="50"/>
      <c r="AC29" s="50"/>
      <c r="AD29" s="50"/>
      <c r="AF29" s="8"/>
      <c r="AG29" s="8"/>
      <c r="AH29" s="6"/>
      <c r="AI29" s="8"/>
      <c r="AJ29" s="8"/>
    </row>
    <row r="30" spans="1:36" s="52" customFormat="1" ht="15" customHeight="1" x14ac:dyDescent="0.45">
      <c r="A30" s="23">
        <v>1</v>
      </c>
      <c r="B30" s="182"/>
      <c r="C30" s="183"/>
      <c r="D30" s="5"/>
      <c r="E30" s="24" t="str">
        <f t="shared" si="0"/>
        <v/>
      </c>
      <c r="G30" s="23">
        <v>56</v>
      </c>
      <c r="H30" s="182"/>
      <c r="I30" s="183"/>
      <c r="J30" s="5"/>
      <c r="K30" s="24" t="str">
        <f t="shared" si="1"/>
        <v/>
      </c>
      <c r="M30" s="184" t="s">
        <v>166</v>
      </c>
      <c r="N30" s="185"/>
      <c r="O30" s="56">
        <f t="shared" si="2"/>
        <v>0</v>
      </c>
      <c r="P30" s="50"/>
      <c r="Q30" s="184" t="s">
        <v>166</v>
      </c>
      <c r="R30" s="185"/>
      <c r="S30" s="68"/>
      <c r="T30" s="92"/>
      <c r="U30" s="59">
        <v>1</v>
      </c>
      <c r="V30" s="49">
        <f>IF(U30,1,0)</f>
        <v>1</v>
      </c>
      <c r="W30" s="55"/>
      <c r="Y30" s="51"/>
      <c r="Z30" s="50"/>
      <c r="AA30" s="50"/>
      <c r="AB30" s="50"/>
      <c r="AC30" s="50"/>
      <c r="AD30" s="50"/>
      <c r="AF30" s="8"/>
      <c r="AG30" s="8"/>
      <c r="AH30" s="6"/>
      <c r="AI30" s="8"/>
      <c r="AJ30" s="8"/>
    </row>
    <row r="31" spans="1:36" s="52" customFormat="1" ht="15" customHeight="1" x14ac:dyDescent="0.45">
      <c r="A31" s="23">
        <v>2</v>
      </c>
      <c r="B31" s="182"/>
      <c r="C31" s="183"/>
      <c r="D31" s="5"/>
      <c r="E31" s="24" t="str">
        <f t="shared" si="0"/>
        <v/>
      </c>
      <c r="G31" s="23">
        <v>57</v>
      </c>
      <c r="H31" s="182"/>
      <c r="I31" s="183"/>
      <c r="J31" s="5"/>
      <c r="K31" s="24" t="str">
        <f t="shared" si="1"/>
        <v/>
      </c>
      <c r="M31" s="184" t="s">
        <v>25</v>
      </c>
      <c r="N31" s="185"/>
      <c r="O31" s="56">
        <f t="shared" si="2"/>
        <v>0</v>
      </c>
      <c r="Q31" s="184" t="s">
        <v>25</v>
      </c>
      <c r="R31" s="185"/>
      <c r="S31" s="68"/>
      <c r="T31" s="60"/>
      <c r="U31" s="59"/>
      <c r="V31" s="49"/>
      <c r="W31" s="55"/>
      <c r="Y31" s="51"/>
      <c r="Z31" s="50"/>
      <c r="AA31" s="50"/>
      <c r="AB31" s="50"/>
      <c r="AC31" s="50"/>
      <c r="AD31" s="50"/>
      <c r="AF31" s="8"/>
      <c r="AG31" s="8"/>
      <c r="AH31" s="6"/>
      <c r="AI31" s="8"/>
      <c r="AJ31" s="8"/>
    </row>
    <row r="32" spans="1:36" s="52" customFormat="1" ht="15" customHeight="1" x14ac:dyDescent="0.45">
      <c r="A32" s="23">
        <v>3</v>
      </c>
      <c r="B32" s="182"/>
      <c r="C32" s="183"/>
      <c r="D32" s="5"/>
      <c r="E32" s="24" t="str">
        <f t="shared" si="0"/>
        <v/>
      </c>
      <c r="G32" s="23">
        <v>58</v>
      </c>
      <c r="H32" s="182"/>
      <c r="I32" s="183"/>
      <c r="J32" s="5"/>
      <c r="K32" s="24" t="str">
        <f t="shared" si="1"/>
        <v/>
      </c>
      <c r="M32" s="184" t="s">
        <v>27</v>
      </c>
      <c r="N32" s="185"/>
      <c r="O32" s="56">
        <f t="shared" si="2"/>
        <v>0</v>
      </c>
      <c r="P32" s="90" t="str">
        <f>IF(U30=AH19,AH21,AH22)</f>
        <v xml:space="preserve"> </v>
      </c>
      <c r="Q32" s="184" t="s">
        <v>27</v>
      </c>
      <c r="R32" s="185"/>
      <c r="S32" s="68"/>
      <c r="T32" s="91"/>
      <c r="U32" s="61"/>
      <c r="V32" s="6"/>
      <c r="Y32" s="51"/>
      <c r="Z32" s="50"/>
      <c r="AA32" s="50"/>
      <c r="AB32" s="50"/>
      <c r="AC32" s="50"/>
      <c r="AD32" s="50"/>
      <c r="AE32" s="50"/>
      <c r="AF32" s="8"/>
      <c r="AG32" s="8"/>
      <c r="AH32" s="6"/>
      <c r="AI32" s="8"/>
      <c r="AJ32" s="8"/>
    </row>
    <row r="33" spans="1:36" s="52" customFormat="1" ht="15" customHeight="1" x14ac:dyDescent="0.45">
      <c r="A33" s="23">
        <v>4</v>
      </c>
      <c r="B33" s="182"/>
      <c r="C33" s="183"/>
      <c r="D33" s="5"/>
      <c r="E33" s="24" t="str">
        <f t="shared" si="0"/>
        <v/>
      </c>
      <c r="G33" s="23">
        <v>59</v>
      </c>
      <c r="H33" s="182"/>
      <c r="I33" s="183"/>
      <c r="J33" s="5"/>
      <c r="K33" s="24" t="str">
        <f t="shared" si="1"/>
        <v/>
      </c>
      <c r="M33" s="184" t="s">
        <v>28</v>
      </c>
      <c r="N33" s="185"/>
      <c r="O33" s="56">
        <f t="shared" si="2"/>
        <v>0</v>
      </c>
      <c r="P33" s="90"/>
      <c r="Q33" s="184" t="s">
        <v>28</v>
      </c>
      <c r="R33" s="185"/>
      <c r="S33" s="68"/>
      <c r="T33" s="91"/>
      <c r="Y33" s="51"/>
      <c r="Z33" s="50"/>
      <c r="AA33" s="50"/>
      <c r="AB33" s="50"/>
      <c r="AC33" s="50"/>
      <c r="AD33" s="50"/>
      <c r="AE33" s="50"/>
      <c r="AF33" s="8"/>
      <c r="AG33" s="50"/>
      <c r="AH33" s="50"/>
      <c r="AI33" s="8"/>
      <c r="AJ33" s="8"/>
    </row>
    <row r="34" spans="1:36" s="52" customFormat="1" ht="15" customHeight="1" x14ac:dyDescent="0.45">
      <c r="A34" s="23">
        <v>5</v>
      </c>
      <c r="B34" s="182"/>
      <c r="C34" s="183"/>
      <c r="D34" s="5"/>
      <c r="E34" s="24" t="str">
        <f t="shared" si="0"/>
        <v/>
      </c>
      <c r="G34" s="23">
        <v>60</v>
      </c>
      <c r="H34" s="182"/>
      <c r="I34" s="183"/>
      <c r="J34" s="5"/>
      <c r="K34" s="24" t="str">
        <f t="shared" si="1"/>
        <v/>
      </c>
      <c r="M34" s="184" t="s">
        <v>29</v>
      </c>
      <c r="N34" s="185"/>
      <c r="O34" s="56">
        <f t="shared" si="2"/>
        <v>0</v>
      </c>
      <c r="P34" s="62"/>
      <c r="Q34" s="184" t="s">
        <v>29</v>
      </c>
      <c r="R34" s="185"/>
      <c r="S34" s="68"/>
      <c r="T34" s="63"/>
      <c r="U34" s="50"/>
      <c r="V34" s="50"/>
      <c r="W34" s="50"/>
      <c r="X34" s="50"/>
      <c r="Y34" s="51"/>
      <c r="Z34" s="50"/>
      <c r="AA34" s="50"/>
      <c r="AB34" s="50"/>
      <c r="AC34" s="50"/>
      <c r="AD34" s="50"/>
      <c r="AE34" s="50"/>
      <c r="AF34" s="8"/>
      <c r="AG34" s="50"/>
      <c r="AH34" s="50"/>
      <c r="AI34" s="8"/>
      <c r="AJ34" s="8"/>
    </row>
    <row r="35" spans="1:36" s="52" customFormat="1" ht="15" customHeight="1" x14ac:dyDescent="0.45">
      <c r="A35" s="23">
        <v>6</v>
      </c>
      <c r="B35" s="182"/>
      <c r="C35" s="183"/>
      <c r="D35" s="5"/>
      <c r="E35" s="24" t="str">
        <f t="shared" si="0"/>
        <v/>
      </c>
      <c r="G35" s="23">
        <v>61</v>
      </c>
      <c r="H35" s="182"/>
      <c r="I35" s="183"/>
      <c r="J35" s="5"/>
      <c r="K35" s="24" t="str">
        <f t="shared" si="1"/>
        <v/>
      </c>
      <c r="M35" s="184" t="s">
        <v>30</v>
      </c>
      <c r="N35" s="185"/>
      <c r="O35" s="56">
        <f t="shared" si="2"/>
        <v>0</v>
      </c>
      <c r="Q35" s="184" t="s">
        <v>30</v>
      </c>
      <c r="R35" s="185"/>
      <c r="S35" s="68"/>
      <c r="T35" s="64"/>
      <c r="U35" s="50"/>
      <c r="V35" s="50"/>
      <c r="W35" s="50"/>
      <c r="X35" s="50"/>
      <c r="Y35" s="50"/>
      <c r="Z35" s="50"/>
      <c r="AA35" s="50"/>
      <c r="AB35" s="50"/>
      <c r="AC35" s="50"/>
      <c r="AD35" s="50"/>
      <c r="AE35" s="50"/>
      <c r="AF35" s="8"/>
      <c r="AG35" s="50"/>
      <c r="AH35" s="50"/>
      <c r="AI35" s="50"/>
      <c r="AJ35" s="8"/>
    </row>
    <row r="36" spans="1:36" s="52" customFormat="1" ht="15" customHeight="1" x14ac:dyDescent="0.45">
      <c r="A36" s="23">
        <v>7</v>
      </c>
      <c r="B36" s="182"/>
      <c r="C36" s="183"/>
      <c r="D36" s="5"/>
      <c r="E36" s="24" t="str">
        <f t="shared" si="0"/>
        <v/>
      </c>
      <c r="G36" s="23">
        <v>62</v>
      </c>
      <c r="H36" s="182"/>
      <c r="I36" s="183"/>
      <c r="J36" s="5"/>
      <c r="K36" s="24" t="str">
        <f t="shared" si="1"/>
        <v/>
      </c>
      <c r="M36" s="184" t="s">
        <v>31</v>
      </c>
      <c r="N36" s="185"/>
      <c r="O36" s="56">
        <f t="shared" si="2"/>
        <v>0</v>
      </c>
      <c r="P36" s="50"/>
      <c r="Q36" s="184" t="s">
        <v>31</v>
      </c>
      <c r="R36" s="185"/>
      <c r="S36" s="68"/>
      <c r="T36" s="65"/>
      <c r="U36" s="50"/>
      <c r="V36" s="50"/>
      <c r="W36" s="50"/>
      <c r="X36" s="50"/>
      <c r="Y36" s="50"/>
      <c r="Z36" s="50"/>
      <c r="AA36" s="50"/>
      <c r="AB36" s="50"/>
      <c r="AC36" s="50"/>
      <c r="AD36" s="50"/>
      <c r="AE36" s="50"/>
      <c r="AF36" s="8"/>
      <c r="AG36" s="50"/>
      <c r="AH36" s="50"/>
      <c r="AI36" s="50"/>
    </row>
    <row r="37" spans="1:36" s="52" customFormat="1" ht="15" customHeight="1" x14ac:dyDescent="0.45">
      <c r="A37" s="23">
        <v>8</v>
      </c>
      <c r="B37" s="182"/>
      <c r="C37" s="183"/>
      <c r="D37" s="5"/>
      <c r="E37" s="24" t="str">
        <f t="shared" si="0"/>
        <v/>
      </c>
      <c r="G37" s="23">
        <v>63</v>
      </c>
      <c r="H37" s="182"/>
      <c r="I37" s="183"/>
      <c r="J37" s="5"/>
      <c r="K37" s="24" t="str">
        <f t="shared" si="1"/>
        <v/>
      </c>
      <c r="M37" s="184" t="s">
        <v>32</v>
      </c>
      <c r="N37" s="185"/>
      <c r="O37" s="56">
        <f t="shared" si="2"/>
        <v>0</v>
      </c>
      <c r="Q37" s="184" t="s">
        <v>32</v>
      </c>
      <c r="R37" s="185"/>
      <c r="S37" s="68"/>
      <c r="T37" s="67"/>
      <c r="U37" s="50"/>
      <c r="V37" s="50"/>
      <c r="W37" s="50"/>
      <c r="X37" s="50"/>
      <c r="Y37" s="50"/>
      <c r="Z37" s="50"/>
      <c r="AA37" s="50"/>
      <c r="AB37" s="50"/>
      <c r="AC37" s="50"/>
      <c r="AD37" s="50"/>
      <c r="AE37" s="50"/>
      <c r="AF37" s="8"/>
      <c r="AG37" s="50"/>
      <c r="AH37" s="50"/>
      <c r="AI37" s="50"/>
    </row>
    <row r="38" spans="1:36" s="52" customFormat="1" ht="15" customHeight="1" x14ac:dyDescent="0.45">
      <c r="A38" s="23">
        <v>9</v>
      </c>
      <c r="B38" s="182"/>
      <c r="C38" s="183"/>
      <c r="D38" s="5"/>
      <c r="E38" s="24" t="str">
        <f t="shared" si="0"/>
        <v/>
      </c>
      <c r="G38" s="23">
        <v>64</v>
      </c>
      <c r="H38" s="182"/>
      <c r="I38" s="183"/>
      <c r="J38" s="5"/>
      <c r="K38" s="24" t="str">
        <f t="shared" si="1"/>
        <v/>
      </c>
      <c r="M38" s="184" t="s">
        <v>33</v>
      </c>
      <c r="N38" s="185"/>
      <c r="O38" s="56">
        <f t="shared" si="2"/>
        <v>0</v>
      </c>
      <c r="Q38" s="184" t="s">
        <v>33</v>
      </c>
      <c r="R38" s="185"/>
      <c r="S38" s="68"/>
      <c r="T38" s="67"/>
      <c r="Z38" s="50"/>
      <c r="AA38" s="50"/>
      <c r="AB38" s="50"/>
      <c r="AC38" s="50"/>
      <c r="AD38" s="50"/>
      <c r="AE38" s="50"/>
      <c r="AF38" s="50"/>
      <c r="AG38" s="50"/>
      <c r="AH38" s="50"/>
      <c r="AI38" s="50"/>
    </row>
    <row r="39" spans="1:36" s="52" customFormat="1" ht="15" customHeight="1" x14ac:dyDescent="0.45">
      <c r="A39" s="23">
        <v>10</v>
      </c>
      <c r="B39" s="182"/>
      <c r="C39" s="183"/>
      <c r="D39" s="5"/>
      <c r="E39" s="24" t="str">
        <f t="shared" si="0"/>
        <v/>
      </c>
      <c r="G39" s="23">
        <v>65</v>
      </c>
      <c r="H39" s="182"/>
      <c r="I39" s="183"/>
      <c r="J39" s="5"/>
      <c r="K39" s="24" t="str">
        <f t="shared" si="1"/>
        <v/>
      </c>
      <c r="M39" s="184" t="s">
        <v>34</v>
      </c>
      <c r="N39" s="185"/>
      <c r="O39" s="56">
        <f t="shared" si="2"/>
        <v>0</v>
      </c>
      <c r="Q39" s="184" t="s">
        <v>34</v>
      </c>
      <c r="R39" s="185"/>
      <c r="S39" s="68"/>
      <c r="Z39" s="50"/>
      <c r="AA39" s="50"/>
      <c r="AB39" s="50"/>
      <c r="AC39" s="50"/>
      <c r="AD39" s="50"/>
      <c r="AE39" s="50"/>
      <c r="AF39" s="50"/>
      <c r="AG39" s="50"/>
      <c r="AH39" s="50"/>
      <c r="AI39" s="50"/>
    </row>
    <row r="40" spans="1:36" s="52" customFormat="1" ht="15" customHeight="1" x14ac:dyDescent="0.45">
      <c r="A40" s="23">
        <v>11</v>
      </c>
      <c r="B40" s="182"/>
      <c r="C40" s="183"/>
      <c r="D40" s="5"/>
      <c r="E40" s="24" t="str">
        <f t="shared" si="0"/>
        <v/>
      </c>
      <c r="G40" s="23">
        <v>66</v>
      </c>
      <c r="H40" s="182"/>
      <c r="I40" s="183"/>
      <c r="J40" s="5"/>
      <c r="K40" s="24" t="str">
        <f t="shared" si="1"/>
        <v/>
      </c>
      <c r="M40" s="184" t="s">
        <v>35</v>
      </c>
      <c r="N40" s="185"/>
      <c r="O40" s="56">
        <f t="shared" si="2"/>
        <v>0</v>
      </c>
      <c r="Q40" s="184" t="s">
        <v>35</v>
      </c>
      <c r="R40" s="185"/>
      <c r="S40" s="68"/>
      <c r="Z40" s="50"/>
      <c r="AA40" s="50"/>
      <c r="AB40" s="50"/>
      <c r="AC40" s="50"/>
      <c r="AD40" s="50"/>
      <c r="AE40" s="50"/>
      <c r="AF40" s="50"/>
      <c r="AG40" s="50"/>
      <c r="AH40" s="50"/>
      <c r="AI40" s="50"/>
    </row>
    <row r="41" spans="1:36" s="52" customFormat="1" ht="15" customHeight="1" x14ac:dyDescent="0.45">
      <c r="A41" s="23">
        <v>12</v>
      </c>
      <c r="B41" s="182"/>
      <c r="C41" s="183"/>
      <c r="D41" s="5"/>
      <c r="E41" s="24" t="str">
        <f t="shared" si="0"/>
        <v/>
      </c>
      <c r="G41" s="23">
        <v>67</v>
      </c>
      <c r="H41" s="182"/>
      <c r="I41" s="183"/>
      <c r="J41" s="5"/>
      <c r="K41" s="24" t="str">
        <f t="shared" si="1"/>
        <v/>
      </c>
      <c r="M41" s="184" t="s">
        <v>36</v>
      </c>
      <c r="N41" s="185"/>
      <c r="O41" s="56">
        <f t="shared" si="2"/>
        <v>0</v>
      </c>
      <c r="Q41" s="184" t="s">
        <v>36</v>
      </c>
      <c r="R41" s="185"/>
      <c r="S41" s="68"/>
      <c r="Z41" s="50"/>
      <c r="AA41" s="50"/>
      <c r="AB41" s="50"/>
      <c r="AC41" s="50"/>
      <c r="AD41" s="50"/>
      <c r="AE41" s="50"/>
      <c r="AF41" s="50"/>
      <c r="AG41" s="50"/>
      <c r="AH41" s="50"/>
      <c r="AI41" s="50"/>
    </row>
    <row r="42" spans="1:36" s="52" customFormat="1" ht="15" customHeight="1" x14ac:dyDescent="0.45">
      <c r="A42" s="23">
        <v>13</v>
      </c>
      <c r="B42" s="182"/>
      <c r="C42" s="183"/>
      <c r="D42" s="5"/>
      <c r="E42" s="24" t="str">
        <f t="shared" si="0"/>
        <v/>
      </c>
      <c r="G42" s="23">
        <v>68</v>
      </c>
      <c r="H42" s="182"/>
      <c r="I42" s="183"/>
      <c r="J42" s="5"/>
      <c r="K42" s="24" t="str">
        <f t="shared" si="1"/>
        <v/>
      </c>
      <c r="M42" s="184" t="s">
        <v>37</v>
      </c>
      <c r="N42" s="185"/>
      <c r="O42" s="56">
        <f t="shared" si="2"/>
        <v>0</v>
      </c>
      <c r="Q42" s="184" t="s">
        <v>37</v>
      </c>
      <c r="R42" s="185"/>
      <c r="S42" s="68"/>
      <c r="Z42" s="50"/>
      <c r="AA42" s="50"/>
      <c r="AB42" s="50"/>
      <c r="AC42" s="50"/>
      <c r="AD42" s="50"/>
      <c r="AE42" s="50"/>
      <c r="AF42" s="50"/>
      <c r="AG42" s="50"/>
      <c r="AH42" s="50"/>
      <c r="AI42" s="50"/>
    </row>
    <row r="43" spans="1:36" s="52" customFormat="1" ht="15" customHeight="1" x14ac:dyDescent="0.45">
      <c r="A43" s="23">
        <v>14</v>
      </c>
      <c r="B43" s="182"/>
      <c r="C43" s="183"/>
      <c r="D43" s="5"/>
      <c r="E43" s="24" t="str">
        <f t="shared" si="0"/>
        <v/>
      </c>
      <c r="G43" s="23">
        <v>69</v>
      </c>
      <c r="H43" s="182"/>
      <c r="I43" s="183"/>
      <c r="J43" s="5"/>
      <c r="K43" s="24" t="str">
        <f t="shared" si="1"/>
        <v/>
      </c>
      <c r="M43" s="184" t="s">
        <v>38</v>
      </c>
      <c r="N43" s="185"/>
      <c r="O43" s="56">
        <f t="shared" si="2"/>
        <v>0</v>
      </c>
      <c r="Q43" s="184" t="s">
        <v>38</v>
      </c>
      <c r="R43" s="185"/>
      <c r="S43" s="68"/>
      <c r="Z43" s="50"/>
      <c r="AA43" s="50"/>
      <c r="AB43" s="50"/>
      <c r="AC43" s="50"/>
      <c r="AD43" s="50"/>
      <c r="AE43" s="50"/>
      <c r="AF43" s="50"/>
      <c r="AG43" s="50"/>
      <c r="AH43" s="50"/>
      <c r="AI43" s="50"/>
    </row>
    <row r="44" spans="1:36" s="52" customFormat="1" ht="15" customHeight="1" x14ac:dyDescent="0.45">
      <c r="A44" s="23">
        <v>15</v>
      </c>
      <c r="B44" s="182"/>
      <c r="C44" s="183"/>
      <c r="D44" s="5"/>
      <c r="E44" s="24" t="str">
        <f t="shared" si="0"/>
        <v/>
      </c>
      <c r="G44" s="23">
        <v>70</v>
      </c>
      <c r="H44" s="182"/>
      <c r="I44" s="183"/>
      <c r="J44" s="5"/>
      <c r="K44" s="24" t="str">
        <f t="shared" si="1"/>
        <v/>
      </c>
      <c r="M44" s="184" t="s">
        <v>39</v>
      </c>
      <c r="N44" s="185"/>
      <c r="O44" s="56">
        <f t="shared" si="2"/>
        <v>0</v>
      </c>
      <c r="Q44" s="184" t="s">
        <v>39</v>
      </c>
      <c r="R44" s="185"/>
      <c r="S44" s="68"/>
      <c r="Z44" s="50"/>
      <c r="AA44" s="50"/>
      <c r="AB44" s="50"/>
      <c r="AC44" s="50"/>
      <c r="AD44" s="50"/>
      <c r="AE44" s="50"/>
      <c r="AF44" s="50"/>
      <c r="AG44" s="50"/>
      <c r="AH44" s="50"/>
      <c r="AI44" s="50"/>
    </row>
    <row r="45" spans="1:36" s="52" customFormat="1" ht="15" customHeight="1" x14ac:dyDescent="0.45">
      <c r="A45" s="23">
        <v>16</v>
      </c>
      <c r="B45" s="182"/>
      <c r="C45" s="183"/>
      <c r="D45" s="5"/>
      <c r="E45" s="24" t="str">
        <f t="shared" si="0"/>
        <v/>
      </c>
      <c r="G45" s="23">
        <v>71</v>
      </c>
      <c r="H45" s="182"/>
      <c r="I45" s="183"/>
      <c r="J45" s="5"/>
      <c r="K45" s="24" t="str">
        <f t="shared" si="1"/>
        <v/>
      </c>
      <c r="M45" s="184" t="s">
        <v>40</v>
      </c>
      <c r="N45" s="185"/>
      <c r="O45" s="56">
        <f t="shared" si="2"/>
        <v>0</v>
      </c>
      <c r="Q45" s="184" t="s">
        <v>40</v>
      </c>
      <c r="R45" s="185"/>
      <c r="S45" s="68"/>
      <c r="Z45" s="50"/>
      <c r="AA45" s="50"/>
      <c r="AB45" s="50"/>
      <c r="AC45" s="50"/>
      <c r="AD45" s="50"/>
      <c r="AE45" s="50"/>
      <c r="AF45" s="50"/>
      <c r="AG45" s="50"/>
      <c r="AH45" s="50"/>
      <c r="AI45" s="50"/>
    </row>
    <row r="46" spans="1:36" s="52" customFormat="1" ht="15" customHeight="1" x14ac:dyDescent="0.45">
      <c r="A46" s="23">
        <v>17</v>
      </c>
      <c r="B46" s="182"/>
      <c r="C46" s="183"/>
      <c r="D46" s="5"/>
      <c r="E46" s="24" t="str">
        <f t="shared" si="0"/>
        <v/>
      </c>
      <c r="G46" s="23">
        <v>72</v>
      </c>
      <c r="H46" s="182"/>
      <c r="I46" s="183"/>
      <c r="J46" s="5"/>
      <c r="K46" s="24" t="str">
        <f t="shared" si="1"/>
        <v/>
      </c>
      <c r="M46" s="184" t="s">
        <v>41</v>
      </c>
      <c r="N46" s="185"/>
      <c r="O46" s="56">
        <f t="shared" si="2"/>
        <v>0</v>
      </c>
      <c r="Q46" s="184" t="s">
        <v>41</v>
      </c>
      <c r="R46" s="185"/>
      <c r="S46" s="68"/>
      <c r="Z46" s="50"/>
      <c r="AA46" s="50"/>
      <c r="AB46" s="50"/>
      <c r="AC46" s="50"/>
      <c r="AD46" s="50"/>
      <c r="AE46" s="50"/>
      <c r="AF46" s="50"/>
      <c r="AH46" s="50"/>
      <c r="AI46" s="50"/>
    </row>
    <row r="47" spans="1:36" s="52" customFormat="1" ht="15" customHeight="1" x14ac:dyDescent="0.45">
      <c r="A47" s="23">
        <v>18</v>
      </c>
      <c r="B47" s="182"/>
      <c r="C47" s="183"/>
      <c r="D47" s="5"/>
      <c r="E47" s="24" t="str">
        <f t="shared" si="0"/>
        <v/>
      </c>
      <c r="G47" s="23">
        <v>73</v>
      </c>
      <c r="H47" s="182"/>
      <c r="I47" s="183"/>
      <c r="J47" s="5"/>
      <c r="K47" s="24" t="str">
        <f t="shared" si="1"/>
        <v/>
      </c>
      <c r="M47" s="184" t="s">
        <v>42</v>
      </c>
      <c r="N47" s="185">
        <f>SUMIFS($E$28:$E$75,$D$28:$D$75,M47)</f>
        <v>0</v>
      </c>
      <c r="O47" s="56">
        <f t="shared" si="2"/>
        <v>0</v>
      </c>
      <c r="Q47" s="184" t="s">
        <v>42</v>
      </c>
      <c r="R47" s="185">
        <f>SUMIFS($E$28:$E$75,$D$28:$D$75,Q47)</f>
        <v>0</v>
      </c>
      <c r="S47" s="68"/>
      <c r="Z47" s="50"/>
      <c r="AA47" s="50"/>
      <c r="AB47" s="50"/>
      <c r="AC47" s="50"/>
      <c r="AD47" s="50"/>
      <c r="AE47" s="50"/>
      <c r="AF47" s="50"/>
      <c r="AH47" s="50"/>
      <c r="AI47" s="50"/>
    </row>
    <row r="48" spans="1:36" s="52" customFormat="1" ht="15" customHeight="1" x14ac:dyDescent="0.45">
      <c r="A48" s="23">
        <v>19</v>
      </c>
      <c r="B48" s="182"/>
      <c r="C48" s="183"/>
      <c r="D48" s="5"/>
      <c r="E48" s="24" t="str">
        <f t="shared" si="0"/>
        <v/>
      </c>
      <c r="G48" s="23">
        <v>74</v>
      </c>
      <c r="H48" s="182"/>
      <c r="I48" s="183"/>
      <c r="J48" s="5"/>
      <c r="K48" s="24" t="str">
        <f t="shared" si="1"/>
        <v/>
      </c>
      <c r="M48" s="184" t="s">
        <v>43</v>
      </c>
      <c r="N48" s="185">
        <f>SUMIFS($E$28:$E$75,$D$28:$D$75,M48)</f>
        <v>0</v>
      </c>
      <c r="O48" s="56">
        <f t="shared" si="2"/>
        <v>0</v>
      </c>
      <c r="Q48" s="184" t="s">
        <v>43</v>
      </c>
      <c r="R48" s="185">
        <f>SUMIFS($E$28:$E$75,$D$28:$D$75,Q48)</f>
        <v>0</v>
      </c>
      <c r="S48" s="68"/>
      <c r="AF48" s="50"/>
    </row>
    <row r="49" spans="1:32" s="52" customFormat="1" ht="15" customHeight="1" x14ac:dyDescent="0.45">
      <c r="A49" s="23">
        <v>20</v>
      </c>
      <c r="B49" s="182"/>
      <c r="C49" s="183"/>
      <c r="D49" s="5"/>
      <c r="E49" s="24" t="str">
        <f t="shared" si="0"/>
        <v/>
      </c>
      <c r="G49" s="23">
        <v>75</v>
      </c>
      <c r="H49" s="182"/>
      <c r="I49" s="183"/>
      <c r="J49" s="5"/>
      <c r="K49" s="24" t="str">
        <f t="shared" si="1"/>
        <v/>
      </c>
      <c r="M49" s="184" t="s">
        <v>44</v>
      </c>
      <c r="N49" s="185"/>
      <c r="O49" s="56">
        <f t="shared" si="2"/>
        <v>0</v>
      </c>
      <c r="Q49" s="184" t="s">
        <v>44</v>
      </c>
      <c r="R49" s="185"/>
      <c r="S49" s="68"/>
      <c r="AF49" s="50"/>
    </row>
    <row r="50" spans="1:32" s="52" customFormat="1" ht="15" customHeight="1" x14ac:dyDescent="0.45">
      <c r="A50" s="23">
        <v>21</v>
      </c>
      <c r="B50" s="182"/>
      <c r="C50" s="183"/>
      <c r="D50" s="5"/>
      <c r="E50" s="24" t="str">
        <f t="shared" si="0"/>
        <v/>
      </c>
      <c r="G50" s="23">
        <v>76</v>
      </c>
      <c r="H50" s="182"/>
      <c r="I50" s="183"/>
      <c r="J50" s="5"/>
      <c r="K50" s="24" t="str">
        <f t="shared" si="1"/>
        <v/>
      </c>
      <c r="M50" s="184" t="s">
        <v>45</v>
      </c>
      <c r="N50" s="185"/>
      <c r="O50" s="56">
        <f t="shared" si="2"/>
        <v>0</v>
      </c>
      <c r="Q50" s="184" t="s">
        <v>45</v>
      </c>
      <c r="R50" s="185"/>
      <c r="S50" s="68"/>
      <c r="AF50" s="50"/>
    </row>
    <row r="51" spans="1:32" s="52" customFormat="1" ht="15" customHeight="1" x14ac:dyDescent="0.45">
      <c r="A51" s="23">
        <v>22</v>
      </c>
      <c r="B51" s="182"/>
      <c r="C51" s="183"/>
      <c r="D51" s="5"/>
      <c r="E51" s="24" t="str">
        <f t="shared" si="0"/>
        <v/>
      </c>
      <c r="G51" s="23">
        <v>77</v>
      </c>
      <c r="H51" s="182"/>
      <c r="I51" s="183"/>
      <c r="J51" s="5"/>
      <c r="K51" s="24" t="str">
        <f t="shared" si="1"/>
        <v/>
      </c>
      <c r="M51" s="184" t="s">
        <v>46</v>
      </c>
      <c r="N51" s="185"/>
      <c r="O51" s="56">
        <f t="shared" si="2"/>
        <v>0</v>
      </c>
      <c r="Q51" s="184" t="s">
        <v>46</v>
      </c>
      <c r="R51" s="185"/>
      <c r="S51" s="68"/>
    </row>
    <row r="52" spans="1:32" s="52" customFormat="1" ht="15" customHeight="1" x14ac:dyDescent="0.45">
      <c r="A52" s="23">
        <v>23</v>
      </c>
      <c r="B52" s="182"/>
      <c r="C52" s="183"/>
      <c r="D52" s="5"/>
      <c r="E52" s="24" t="str">
        <f t="shared" si="0"/>
        <v/>
      </c>
      <c r="G52" s="23">
        <v>78</v>
      </c>
      <c r="H52" s="182"/>
      <c r="I52" s="183"/>
      <c r="J52" s="5"/>
      <c r="K52" s="24" t="str">
        <f t="shared" si="1"/>
        <v/>
      </c>
      <c r="M52" s="184" t="s">
        <v>47</v>
      </c>
      <c r="N52" s="185"/>
      <c r="O52" s="56">
        <f t="shared" si="2"/>
        <v>0</v>
      </c>
      <c r="Q52" s="184" t="s">
        <v>47</v>
      </c>
      <c r="R52" s="185"/>
      <c r="S52" s="68"/>
    </row>
    <row r="53" spans="1:32" s="52" customFormat="1" ht="15" customHeight="1" x14ac:dyDescent="0.45">
      <c r="A53" s="23">
        <v>24</v>
      </c>
      <c r="B53" s="182"/>
      <c r="C53" s="183"/>
      <c r="D53" s="5"/>
      <c r="E53" s="24" t="str">
        <f t="shared" si="0"/>
        <v/>
      </c>
      <c r="G53" s="23">
        <v>79</v>
      </c>
      <c r="H53" s="182"/>
      <c r="I53" s="183"/>
      <c r="J53" s="5"/>
      <c r="K53" s="24" t="str">
        <f t="shared" si="1"/>
        <v/>
      </c>
      <c r="M53" s="184" t="s">
        <v>48</v>
      </c>
      <c r="N53" s="185"/>
      <c r="O53" s="56">
        <f t="shared" si="2"/>
        <v>0</v>
      </c>
      <c r="Q53" s="184" t="s">
        <v>48</v>
      </c>
      <c r="R53" s="185"/>
      <c r="S53" s="68"/>
    </row>
    <row r="54" spans="1:32" s="52" customFormat="1" ht="15" customHeight="1" x14ac:dyDescent="0.45">
      <c r="A54" s="23">
        <v>25</v>
      </c>
      <c r="B54" s="182"/>
      <c r="C54" s="183"/>
      <c r="D54" s="5"/>
      <c r="E54" s="24" t="str">
        <f t="shared" si="0"/>
        <v/>
      </c>
      <c r="G54" s="23">
        <v>80</v>
      </c>
      <c r="H54" s="182"/>
      <c r="I54" s="183"/>
      <c r="J54" s="5"/>
      <c r="K54" s="24" t="str">
        <f t="shared" si="1"/>
        <v/>
      </c>
      <c r="M54" s="184" t="s">
        <v>49</v>
      </c>
      <c r="N54" s="185"/>
      <c r="O54" s="56">
        <f t="shared" si="2"/>
        <v>0</v>
      </c>
      <c r="Q54" s="184" t="s">
        <v>49</v>
      </c>
      <c r="R54" s="185"/>
      <c r="S54" s="68"/>
    </row>
    <row r="55" spans="1:32" s="52" customFormat="1" ht="15" customHeight="1" x14ac:dyDescent="0.45">
      <c r="A55" s="23">
        <v>26</v>
      </c>
      <c r="B55" s="182"/>
      <c r="C55" s="183"/>
      <c r="D55" s="5"/>
      <c r="E55" s="24" t="str">
        <f t="shared" si="0"/>
        <v/>
      </c>
      <c r="G55" s="23">
        <v>81</v>
      </c>
      <c r="H55" s="182"/>
      <c r="I55" s="183"/>
      <c r="J55" s="5"/>
      <c r="K55" s="24" t="str">
        <f t="shared" si="1"/>
        <v/>
      </c>
    </row>
    <row r="56" spans="1:32" s="52" customFormat="1" ht="15" customHeight="1" x14ac:dyDescent="0.45">
      <c r="A56" s="23">
        <v>27</v>
      </c>
      <c r="B56" s="182"/>
      <c r="C56" s="183"/>
      <c r="D56" s="5"/>
      <c r="E56" s="24" t="str">
        <f t="shared" si="0"/>
        <v/>
      </c>
      <c r="G56" s="23">
        <v>82</v>
      </c>
      <c r="H56" s="182"/>
      <c r="I56" s="183"/>
      <c r="J56" s="5"/>
      <c r="K56" s="24" t="str">
        <f t="shared" si="1"/>
        <v/>
      </c>
      <c r="M56" s="213" t="s">
        <v>21</v>
      </c>
      <c r="N56" s="214"/>
      <c r="O56" s="69">
        <f>SUM(O28:O54)</f>
        <v>0</v>
      </c>
      <c r="Q56" s="213" t="s">
        <v>21</v>
      </c>
      <c r="R56" s="214"/>
      <c r="S56" s="69">
        <f>SUM(S28:S54)</f>
        <v>0</v>
      </c>
    </row>
    <row r="57" spans="1:32" s="52" customFormat="1" ht="15" customHeight="1" x14ac:dyDescent="0.45">
      <c r="A57" s="23">
        <v>28</v>
      </c>
      <c r="B57" s="182"/>
      <c r="C57" s="183"/>
      <c r="D57" s="5"/>
      <c r="E57" s="24" t="str">
        <f t="shared" si="0"/>
        <v/>
      </c>
      <c r="G57" s="23">
        <v>83</v>
      </c>
      <c r="H57" s="182"/>
      <c r="I57" s="183"/>
      <c r="J57" s="5"/>
      <c r="K57" s="24" t="str">
        <f t="shared" si="1"/>
        <v/>
      </c>
      <c r="Q57" s="43"/>
      <c r="R57" s="43"/>
    </row>
    <row r="58" spans="1:32" s="52" customFormat="1" ht="15" customHeight="1" x14ac:dyDescent="0.45">
      <c r="A58" s="23">
        <v>29</v>
      </c>
      <c r="B58" s="182"/>
      <c r="C58" s="183"/>
      <c r="D58" s="5"/>
      <c r="E58" s="24" t="str">
        <f t="shared" si="0"/>
        <v/>
      </c>
      <c r="G58" s="23">
        <v>84</v>
      </c>
      <c r="H58" s="182"/>
      <c r="I58" s="183"/>
      <c r="J58" s="5"/>
      <c r="K58" s="24" t="str">
        <f t="shared" si="1"/>
        <v/>
      </c>
      <c r="M58" s="204" t="s">
        <v>167</v>
      </c>
      <c r="N58" s="205"/>
      <c r="O58" s="70">
        <f>O28+O31+O34+O37+O40+O43+O46+O49+O52</f>
        <v>0</v>
      </c>
      <c r="Q58" s="204" t="s">
        <v>167</v>
      </c>
      <c r="R58" s="205"/>
      <c r="S58" s="70">
        <f>S28+S31+S34+S37+S40+S43+S46+S49+S52</f>
        <v>0</v>
      </c>
    </row>
    <row r="59" spans="1:32" s="52" customFormat="1" ht="15" customHeight="1" x14ac:dyDescent="0.45">
      <c r="A59" s="23">
        <v>30</v>
      </c>
      <c r="B59" s="182"/>
      <c r="C59" s="183"/>
      <c r="D59" s="5"/>
      <c r="E59" s="24" t="str">
        <f t="shared" si="0"/>
        <v/>
      </c>
      <c r="G59" s="23">
        <v>85</v>
      </c>
      <c r="H59" s="182"/>
      <c r="I59" s="183"/>
      <c r="J59" s="5"/>
      <c r="K59" s="24" t="str">
        <f t="shared" si="1"/>
        <v/>
      </c>
      <c r="M59" s="204" t="s">
        <v>168</v>
      </c>
      <c r="N59" s="205"/>
      <c r="O59" s="70">
        <f t="shared" ref="O59:O60" si="3">O29+O32+O35+O38+O41+O44+O47+O50+O53</f>
        <v>0</v>
      </c>
      <c r="Q59" s="204" t="s">
        <v>168</v>
      </c>
      <c r="R59" s="205"/>
      <c r="S59" s="70">
        <f t="shared" ref="S59:S60" si="4">S29+S32+S35+S38+S41+S44+S47+S50+S53</f>
        <v>0</v>
      </c>
    </row>
    <row r="60" spans="1:32" s="52" customFormat="1" ht="15" customHeight="1" x14ac:dyDescent="0.45">
      <c r="A60" s="23">
        <v>31</v>
      </c>
      <c r="B60" s="182"/>
      <c r="C60" s="183"/>
      <c r="D60" s="5"/>
      <c r="E60" s="24" t="str">
        <f t="shared" si="0"/>
        <v/>
      </c>
      <c r="G60" s="23">
        <v>86</v>
      </c>
      <c r="H60" s="182"/>
      <c r="I60" s="183"/>
      <c r="J60" s="5"/>
      <c r="K60" s="24" t="str">
        <f t="shared" si="1"/>
        <v/>
      </c>
      <c r="M60" s="204" t="s">
        <v>169</v>
      </c>
      <c r="N60" s="205"/>
      <c r="O60" s="70">
        <f t="shared" si="3"/>
        <v>0</v>
      </c>
      <c r="P60" s="71"/>
      <c r="Q60" s="204" t="s">
        <v>169</v>
      </c>
      <c r="R60" s="205"/>
      <c r="S60" s="70">
        <f t="shared" si="4"/>
        <v>0</v>
      </c>
    </row>
    <row r="61" spans="1:32" s="52" customFormat="1" ht="15" customHeight="1" x14ac:dyDescent="0.45">
      <c r="A61" s="23">
        <v>32</v>
      </c>
      <c r="B61" s="182"/>
      <c r="C61" s="183"/>
      <c r="D61" s="5"/>
      <c r="E61" s="24" t="str">
        <f t="shared" si="0"/>
        <v/>
      </c>
      <c r="G61" s="23">
        <v>87</v>
      </c>
      <c r="H61" s="182"/>
      <c r="I61" s="183"/>
      <c r="J61" s="5"/>
      <c r="K61" s="24" t="str">
        <f t="shared" si="1"/>
        <v/>
      </c>
      <c r="L61" s="72"/>
      <c r="M61" s="206" t="s">
        <v>170</v>
      </c>
      <c r="N61" s="207"/>
      <c r="O61" s="70">
        <f>SUM(O58:O60)</f>
        <v>0</v>
      </c>
      <c r="P61" s="71"/>
      <c r="Q61" s="206" t="s">
        <v>195</v>
      </c>
      <c r="R61" s="207"/>
      <c r="S61" s="70">
        <f>SUM(S58:S60)</f>
        <v>0</v>
      </c>
    </row>
    <row r="62" spans="1:32" s="52" customFormat="1" ht="15" customHeight="1" x14ac:dyDescent="0.45">
      <c r="A62" s="23">
        <v>33</v>
      </c>
      <c r="B62" s="182"/>
      <c r="C62" s="183"/>
      <c r="D62" s="5"/>
      <c r="E62" s="24" t="str">
        <f t="shared" si="0"/>
        <v/>
      </c>
      <c r="G62" s="23">
        <v>88</v>
      </c>
      <c r="H62" s="182"/>
      <c r="I62" s="183"/>
      <c r="J62" s="5"/>
      <c r="K62" s="24" t="str">
        <f t="shared" si="1"/>
        <v/>
      </c>
      <c r="M62" s="215" t="s">
        <v>171</v>
      </c>
      <c r="N62" s="216"/>
      <c r="O62" s="211">
        <f>COUNTA(B28:C82)+COUNTA(H28:I82)</f>
        <v>0</v>
      </c>
    </row>
    <row r="63" spans="1:32" s="52" customFormat="1" ht="15" customHeight="1" x14ac:dyDescent="0.45">
      <c r="A63" s="23">
        <v>34</v>
      </c>
      <c r="B63" s="182"/>
      <c r="C63" s="183"/>
      <c r="D63" s="5"/>
      <c r="E63" s="24" t="str">
        <f t="shared" si="0"/>
        <v/>
      </c>
      <c r="G63" s="23">
        <v>89</v>
      </c>
      <c r="H63" s="182"/>
      <c r="I63" s="183"/>
      <c r="J63" s="5"/>
      <c r="K63" s="24" t="str">
        <f t="shared" si="1"/>
        <v/>
      </c>
      <c r="M63" s="217"/>
      <c r="N63" s="218"/>
      <c r="O63" s="212"/>
    </row>
    <row r="64" spans="1:32" s="52" customFormat="1" ht="15" customHeight="1" x14ac:dyDescent="0.45">
      <c r="A64" s="23">
        <v>35</v>
      </c>
      <c r="B64" s="182"/>
      <c r="C64" s="183"/>
      <c r="D64" s="5"/>
      <c r="E64" s="24" t="str">
        <f t="shared" si="0"/>
        <v/>
      </c>
      <c r="G64" s="23">
        <v>90</v>
      </c>
      <c r="H64" s="182"/>
      <c r="I64" s="183"/>
      <c r="J64" s="5"/>
      <c r="K64" s="24" t="str">
        <f t="shared" si="1"/>
        <v/>
      </c>
      <c r="M64" s="219" t="s">
        <v>172</v>
      </c>
      <c r="N64" s="220"/>
      <c r="O64" s="211">
        <f>SUM(K74:K82)</f>
        <v>0</v>
      </c>
    </row>
    <row r="65" spans="1:36" s="52" customFormat="1" ht="15" customHeight="1" x14ac:dyDescent="0.45">
      <c r="A65" s="23">
        <v>36</v>
      </c>
      <c r="B65" s="182"/>
      <c r="C65" s="183"/>
      <c r="D65" s="5"/>
      <c r="E65" s="24" t="str">
        <f t="shared" si="0"/>
        <v/>
      </c>
      <c r="G65" s="23">
        <v>91</v>
      </c>
      <c r="H65" s="182"/>
      <c r="I65" s="183"/>
      <c r="J65" s="5"/>
      <c r="K65" s="24" t="str">
        <f t="shared" si="1"/>
        <v/>
      </c>
      <c r="M65" s="221"/>
      <c r="N65" s="222"/>
      <c r="O65" s="212"/>
    </row>
    <row r="66" spans="1:36" s="52" customFormat="1" ht="15" customHeight="1" x14ac:dyDescent="0.45">
      <c r="A66" s="23">
        <v>37</v>
      </c>
      <c r="B66" s="182"/>
      <c r="C66" s="183"/>
      <c r="D66" s="5"/>
      <c r="E66" s="24" t="str">
        <f t="shared" si="0"/>
        <v/>
      </c>
      <c r="G66" s="23">
        <v>92</v>
      </c>
      <c r="H66" s="182"/>
      <c r="I66" s="183"/>
      <c r="J66" s="5"/>
      <c r="K66" s="24" t="str">
        <f t="shared" si="1"/>
        <v/>
      </c>
    </row>
    <row r="67" spans="1:36" s="52" customFormat="1" ht="15" customHeight="1" x14ac:dyDescent="0.45">
      <c r="A67" s="23">
        <v>38</v>
      </c>
      <c r="B67" s="182"/>
      <c r="C67" s="183"/>
      <c r="D67" s="5"/>
      <c r="E67" s="24" t="str">
        <f t="shared" si="0"/>
        <v/>
      </c>
      <c r="G67" s="23">
        <v>93</v>
      </c>
      <c r="H67" s="182"/>
      <c r="I67" s="183"/>
      <c r="J67" s="5"/>
      <c r="K67" s="24" t="str">
        <f t="shared" si="1"/>
        <v/>
      </c>
    </row>
    <row r="68" spans="1:36" s="52" customFormat="1" ht="15" customHeight="1" x14ac:dyDescent="0.45">
      <c r="A68" s="23">
        <v>39</v>
      </c>
      <c r="B68" s="182"/>
      <c r="C68" s="183"/>
      <c r="D68" s="5"/>
      <c r="E68" s="24" t="str">
        <f t="shared" si="0"/>
        <v/>
      </c>
      <c r="G68" s="23">
        <v>94</v>
      </c>
      <c r="H68" s="182"/>
      <c r="I68" s="183"/>
      <c r="J68" s="5"/>
      <c r="K68" s="24" t="str">
        <f t="shared" si="1"/>
        <v/>
      </c>
    </row>
    <row r="69" spans="1:36" s="52" customFormat="1" ht="15" customHeight="1" x14ac:dyDescent="0.45">
      <c r="A69" s="23">
        <v>40</v>
      </c>
      <c r="B69" s="182"/>
      <c r="C69" s="183"/>
      <c r="D69" s="5"/>
      <c r="E69" s="24" t="str">
        <f t="shared" si="0"/>
        <v/>
      </c>
      <c r="G69" s="23">
        <v>95</v>
      </c>
      <c r="H69" s="182"/>
      <c r="I69" s="183"/>
      <c r="J69" s="5"/>
      <c r="K69" s="24" t="str">
        <f t="shared" si="1"/>
        <v/>
      </c>
    </row>
    <row r="70" spans="1:36" s="52" customFormat="1" ht="15" customHeight="1" x14ac:dyDescent="0.45">
      <c r="A70" s="23">
        <v>41</v>
      </c>
      <c r="B70" s="182"/>
      <c r="C70" s="183"/>
      <c r="D70" s="5"/>
      <c r="E70" s="24" t="str">
        <f t="shared" si="0"/>
        <v/>
      </c>
      <c r="G70" s="23">
        <v>96</v>
      </c>
      <c r="H70" s="182"/>
      <c r="I70" s="183"/>
      <c r="J70" s="5"/>
      <c r="K70" s="24" t="str">
        <f t="shared" si="1"/>
        <v/>
      </c>
    </row>
    <row r="71" spans="1:36" s="52" customFormat="1" ht="15" customHeight="1" x14ac:dyDescent="0.45">
      <c r="A71" s="23">
        <v>42</v>
      </c>
      <c r="B71" s="182"/>
      <c r="C71" s="183"/>
      <c r="D71" s="5"/>
      <c r="E71" s="24" t="str">
        <f t="shared" si="0"/>
        <v/>
      </c>
      <c r="G71" s="23">
        <v>97</v>
      </c>
      <c r="H71" s="182"/>
      <c r="I71" s="183"/>
      <c r="J71" s="5"/>
      <c r="K71" s="24" t="str">
        <f t="shared" si="1"/>
        <v/>
      </c>
      <c r="O71" s="73"/>
      <c r="P71" s="74"/>
    </row>
    <row r="72" spans="1:36" s="52" customFormat="1" ht="15" customHeight="1" x14ac:dyDescent="0.45">
      <c r="A72" s="23">
        <v>43</v>
      </c>
      <c r="B72" s="182"/>
      <c r="C72" s="183"/>
      <c r="D72" s="5"/>
      <c r="E72" s="24" t="str">
        <f t="shared" si="0"/>
        <v/>
      </c>
      <c r="G72" s="23">
        <v>98</v>
      </c>
      <c r="H72" s="182"/>
      <c r="I72" s="183"/>
      <c r="J72" s="5"/>
      <c r="K72" s="24" t="str">
        <f t="shared" si="1"/>
        <v/>
      </c>
      <c r="O72" s="73"/>
      <c r="P72" s="74"/>
    </row>
    <row r="73" spans="1:36" s="52" customFormat="1" ht="15" customHeight="1" x14ac:dyDescent="0.45">
      <c r="A73" s="23">
        <v>44</v>
      </c>
      <c r="B73" s="182"/>
      <c r="C73" s="183"/>
      <c r="D73" s="5"/>
      <c r="E73" s="24" t="str">
        <f t="shared" si="0"/>
        <v/>
      </c>
      <c r="G73" s="23">
        <v>99</v>
      </c>
      <c r="H73" s="182"/>
      <c r="I73" s="183"/>
      <c r="J73" s="5"/>
      <c r="K73" s="24" t="str">
        <f t="shared" si="1"/>
        <v/>
      </c>
      <c r="O73" s="73"/>
      <c r="P73" s="74"/>
      <c r="AG73" s="6"/>
    </row>
    <row r="74" spans="1:36" s="52" customFormat="1" ht="15" customHeight="1" x14ac:dyDescent="0.45">
      <c r="A74" s="23">
        <v>45</v>
      </c>
      <c r="B74" s="182"/>
      <c r="C74" s="183"/>
      <c r="D74" s="5"/>
      <c r="E74" s="24" t="str">
        <f t="shared" si="0"/>
        <v/>
      </c>
      <c r="G74" s="223" t="s">
        <v>79</v>
      </c>
      <c r="H74" s="182"/>
      <c r="I74" s="183"/>
      <c r="J74" s="5"/>
      <c r="K74" s="24" t="str">
        <f t="shared" si="1"/>
        <v/>
      </c>
      <c r="P74" s="74"/>
      <c r="AG74" s="6"/>
    </row>
    <row r="75" spans="1:36" ht="15" customHeight="1" x14ac:dyDescent="0.45">
      <c r="A75" s="23">
        <v>46</v>
      </c>
      <c r="B75" s="182"/>
      <c r="C75" s="183"/>
      <c r="D75" s="5"/>
      <c r="E75" s="24" t="str">
        <f t="shared" si="0"/>
        <v/>
      </c>
      <c r="G75" s="223"/>
      <c r="H75" s="182"/>
      <c r="I75" s="183"/>
      <c r="J75" s="5"/>
      <c r="K75" s="24" t="str">
        <f t="shared" si="1"/>
        <v/>
      </c>
      <c r="L75" s="52"/>
      <c r="M75" s="52"/>
      <c r="N75" s="52"/>
      <c r="O75" s="52"/>
      <c r="P75" s="52"/>
      <c r="T75" s="52"/>
      <c r="AF75" s="52"/>
      <c r="AJ75" s="52"/>
    </row>
    <row r="76" spans="1:36" ht="15" customHeight="1" x14ac:dyDescent="0.45">
      <c r="A76" s="23">
        <v>47</v>
      </c>
      <c r="B76" s="182"/>
      <c r="C76" s="183"/>
      <c r="D76" s="5"/>
      <c r="E76" s="24" t="str">
        <f t="shared" si="0"/>
        <v/>
      </c>
      <c r="G76" s="223"/>
      <c r="H76" s="182"/>
      <c r="I76" s="183"/>
      <c r="J76" s="5"/>
      <c r="K76" s="24" t="str">
        <f t="shared" si="1"/>
        <v/>
      </c>
      <c r="M76" s="52"/>
      <c r="N76" s="52"/>
      <c r="O76" s="52"/>
      <c r="AF76" s="52"/>
    </row>
    <row r="77" spans="1:36" ht="15" customHeight="1" x14ac:dyDescent="0.45">
      <c r="A77" s="23">
        <v>48</v>
      </c>
      <c r="B77" s="182"/>
      <c r="C77" s="183"/>
      <c r="D77" s="5"/>
      <c r="E77" s="24" t="str">
        <f t="shared" si="0"/>
        <v/>
      </c>
      <c r="G77" s="223"/>
      <c r="H77" s="182"/>
      <c r="I77" s="183"/>
      <c r="J77" s="5"/>
      <c r="K77" s="24" t="str">
        <f t="shared" si="1"/>
        <v/>
      </c>
      <c r="M77" s="52"/>
      <c r="N77" s="52"/>
      <c r="O77" s="52"/>
      <c r="AF77" s="52"/>
    </row>
    <row r="78" spans="1:36" ht="15" customHeight="1" x14ac:dyDescent="0.45">
      <c r="A78" s="23">
        <v>49</v>
      </c>
      <c r="B78" s="182"/>
      <c r="C78" s="183"/>
      <c r="D78" s="5"/>
      <c r="E78" s="24" t="str">
        <f t="shared" si="0"/>
        <v/>
      </c>
      <c r="G78" s="223"/>
      <c r="H78" s="182"/>
      <c r="I78" s="183"/>
      <c r="J78" s="5"/>
      <c r="K78" s="24" t="str">
        <f t="shared" si="1"/>
        <v/>
      </c>
      <c r="M78" s="75"/>
      <c r="N78" s="52"/>
      <c r="O78" s="52"/>
    </row>
    <row r="79" spans="1:36" ht="15" customHeight="1" x14ac:dyDescent="0.3">
      <c r="A79" s="23">
        <v>50</v>
      </c>
      <c r="B79" s="182"/>
      <c r="C79" s="183"/>
      <c r="D79" s="5"/>
      <c r="E79" s="24" t="str">
        <f t="shared" si="0"/>
        <v/>
      </c>
      <c r="G79" s="223"/>
      <c r="H79" s="182"/>
      <c r="I79" s="183"/>
      <c r="J79" s="5"/>
      <c r="K79" s="24" t="str">
        <f t="shared" si="1"/>
        <v/>
      </c>
    </row>
    <row r="80" spans="1:36" ht="15" customHeight="1" x14ac:dyDescent="0.3">
      <c r="A80" s="23">
        <v>51</v>
      </c>
      <c r="B80" s="182"/>
      <c r="C80" s="183"/>
      <c r="D80" s="5"/>
      <c r="E80" s="24" t="str">
        <f t="shared" si="0"/>
        <v/>
      </c>
      <c r="G80" s="223"/>
      <c r="H80" s="182"/>
      <c r="I80" s="183"/>
      <c r="J80" s="5"/>
      <c r="K80" s="24" t="str">
        <f t="shared" si="1"/>
        <v/>
      </c>
    </row>
    <row r="81" spans="1:11" ht="15" customHeight="1" x14ac:dyDescent="0.3">
      <c r="A81" s="23">
        <v>52</v>
      </c>
      <c r="B81" s="182"/>
      <c r="C81" s="183"/>
      <c r="D81" s="5"/>
      <c r="E81" s="24" t="str">
        <f t="shared" si="0"/>
        <v/>
      </c>
      <c r="G81" s="223"/>
      <c r="H81" s="182"/>
      <c r="I81" s="183"/>
      <c r="J81" s="5"/>
      <c r="K81" s="24" t="str">
        <f t="shared" si="1"/>
        <v/>
      </c>
    </row>
    <row r="82" spans="1:11" ht="15" customHeight="1" x14ac:dyDescent="0.3">
      <c r="A82" s="23">
        <v>53</v>
      </c>
      <c r="B82" s="182"/>
      <c r="C82" s="183"/>
      <c r="D82" s="5"/>
      <c r="E82" s="24" t="str">
        <f t="shared" si="0"/>
        <v/>
      </c>
      <c r="G82" s="223"/>
      <c r="H82" s="182"/>
      <c r="I82" s="183"/>
      <c r="J82" s="5"/>
      <c r="K82" s="24" t="str">
        <f t="shared" si="1"/>
        <v/>
      </c>
    </row>
    <row r="83" spans="1:11" ht="18.75" customHeight="1" x14ac:dyDescent="0.5">
      <c r="F83" s="76"/>
      <c r="G83" s="76"/>
      <c r="H83" s="76"/>
      <c r="I83" s="76"/>
      <c r="J83" s="76"/>
      <c r="K83" s="76"/>
    </row>
    <row r="84" spans="1:11" ht="18.75" customHeight="1" x14ac:dyDescent="0.35">
      <c r="F84" s="47"/>
      <c r="G84" s="47"/>
      <c r="H84" s="47"/>
      <c r="I84" s="47"/>
      <c r="J84" s="47"/>
      <c r="K84" s="47"/>
    </row>
    <row r="85" spans="1:11" ht="18.75" customHeight="1" x14ac:dyDescent="0.35">
      <c r="F85" s="47"/>
      <c r="G85" s="47"/>
      <c r="H85" s="47"/>
      <c r="I85" s="47"/>
      <c r="J85" s="47"/>
      <c r="K85" s="47"/>
    </row>
    <row r="86" spans="1:11" ht="18.75" customHeight="1" x14ac:dyDescent="0.35">
      <c r="F86" s="47"/>
      <c r="G86" s="47"/>
      <c r="H86" s="47"/>
      <c r="I86" s="47"/>
      <c r="J86" s="47"/>
      <c r="K86" s="47"/>
    </row>
    <row r="87" spans="1:11" ht="18.75" customHeight="1" x14ac:dyDescent="0.35">
      <c r="F87" s="47"/>
      <c r="G87" s="47"/>
      <c r="H87" s="47"/>
      <c r="I87" s="47"/>
      <c r="J87" s="47"/>
      <c r="K87" s="47"/>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mergeCells count="231">
    <mergeCell ref="Q61:R61"/>
    <mergeCell ref="D6:F6"/>
    <mergeCell ref="G6:M6"/>
    <mergeCell ref="G7:M7"/>
    <mergeCell ref="G9:M11"/>
    <mergeCell ref="Q56:R56"/>
    <mergeCell ref="Q52:R52"/>
    <mergeCell ref="Q53:R53"/>
    <mergeCell ref="Q54:R54"/>
    <mergeCell ref="Q58:R58"/>
    <mergeCell ref="Q59:R59"/>
    <mergeCell ref="Q60:R60"/>
    <mergeCell ref="Q46:R46"/>
    <mergeCell ref="Q47:R47"/>
    <mergeCell ref="Q48:R48"/>
    <mergeCell ref="Q49:R49"/>
    <mergeCell ref="Q50:R50"/>
    <mergeCell ref="Q51:R51"/>
    <mergeCell ref="Q40:R40"/>
    <mergeCell ref="Q41:R41"/>
    <mergeCell ref="Q42:R42"/>
    <mergeCell ref="Q43:R43"/>
    <mergeCell ref="Q44:R44"/>
    <mergeCell ref="Q45:R45"/>
    <mergeCell ref="Q33:R33"/>
    <mergeCell ref="Q34:R34"/>
    <mergeCell ref="Q35:R35"/>
    <mergeCell ref="Q36:R36"/>
    <mergeCell ref="Q38:R38"/>
    <mergeCell ref="Q39:R39"/>
    <mergeCell ref="Q27:R27"/>
    <mergeCell ref="Q28:R28"/>
    <mergeCell ref="Q29:R29"/>
    <mergeCell ref="Q30:R30"/>
    <mergeCell ref="Q31:R31"/>
    <mergeCell ref="Q32:R32"/>
    <mergeCell ref="M31:N31"/>
    <mergeCell ref="M32:N32"/>
    <mergeCell ref="M34:N34"/>
    <mergeCell ref="M35:N35"/>
    <mergeCell ref="M56:N56"/>
    <mergeCell ref="B81:C81"/>
    <mergeCell ref="H81:I81"/>
    <mergeCell ref="H71:I71"/>
    <mergeCell ref="B72:C72"/>
    <mergeCell ref="H72:I72"/>
    <mergeCell ref="B68:C68"/>
    <mergeCell ref="H68:I68"/>
    <mergeCell ref="B69:C69"/>
    <mergeCell ref="H69:I69"/>
    <mergeCell ref="B66:C66"/>
    <mergeCell ref="H66:I66"/>
    <mergeCell ref="B67:C67"/>
    <mergeCell ref="H67:I67"/>
    <mergeCell ref="B64:C64"/>
    <mergeCell ref="H64:I64"/>
    <mergeCell ref="M64:N65"/>
    <mergeCell ref="B60:C60"/>
    <mergeCell ref="B82:C82"/>
    <mergeCell ref="H82:I82"/>
    <mergeCell ref="M52:N52"/>
    <mergeCell ref="M53:N53"/>
    <mergeCell ref="H77:I77"/>
    <mergeCell ref="B78:C78"/>
    <mergeCell ref="H78:I78"/>
    <mergeCell ref="B79:C79"/>
    <mergeCell ref="H79:I79"/>
    <mergeCell ref="B80:C80"/>
    <mergeCell ref="H80:I80"/>
    <mergeCell ref="B73:C73"/>
    <mergeCell ref="H73:I73"/>
    <mergeCell ref="B74:C74"/>
    <mergeCell ref="G74:G82"/>
    <mergeCell ref="H74:I74"/>
    <mergeCell ref="B75:C75"/>
    <mergeCell ref="H75:I75"/>
    <mergeCell ref="B76:C76"/>
    <mergeCell ref="H76:I76"/>
    <mergeCell ref="B77:C77"/>
    <mergeCell ref="B70:C70"/>
    <mergeCell ref="H70:I70"/>
    <mergeCell ref="B71:C71"/>
    <mergeCell ref="O64:O65"/>
    <mergeCell ref="B65:C65"/>
    <mergeCell ref="H65:I65"/>
    <mergeCell ref="B62:C62"/>
    <mergeCell ref="H62:I62"/>
    <mergeCell ref="M62:N63"/>
    <mergeCell ref="O62:O63"/>
    <mergeCell ref="B63:C63"/>
    <mergeCell ref="H63:I63"/>
    <mergeCell ref="H60:I60"/>
    <mergeCell ref="B61:C61"/>
    <mergeCell ref="H61:I61"/>
    <mergeCell ref="M61:N61"/>
    <mergeCell ref="M60:N60"/>
    <mergeCell ref="B58:C58"/>
    <mergeCell ref="H58:I58"/>
    <mergeCell ref="B59:C59"/>
    <mergeCell ref="H59:I59"/>
    <mergeCell ref="M58:N58"/>
    <mergeCell ref="M59:N59"/>
    <mergeCell ref="B56:C56"/>
    <mergeCell ref="H56:I56"/>
    <mergeCell ref="B57:C57"/>
    <mergeCell ref="H57:I57"/>
    <mergeCell ref="M54:N54"/>
    <mergeCell ref="B54:C54"/>
    <mergeCell ref="H54:I54"/>
    <mergeCell ref="B55:C55"/>
    <mergeCell ref="H55:I55"/>
    <mergeCell ref="B52:C52"/>
    <mergeCell ref="H52:I52"/>
    <mergeCell ref="B53:C53"/>
    <mergeCell ref="H53:I53"/>
    <mergeCell ref="B50:C50"/>
    <mergeCell ref="H50:I50"/>
    <mergeCell ref="M50:N50"/>
    <mergeCell ref="B51:C51"/>
    <mergeCell ref="H51:I51"/>
    <mergeCell ref="M51:N51"/>
    <mergeCell ref="B48:C48"/>
    <mergeCell ref="H48:I48"/>
    <mergeCell ref="M48:N48"/>
    <mergeCell ref="B49:C49"/>
    <mergeCell ref="H49:I49"/>
    <mergeCell ref="M49:N49"/>
    <mergeCell ref="B46:C46"/>
    <mergeCell ref="H46:I46"/>
    <mergeCell ref="M46:N46"/>
    <mergeCell ref="B47:C47"/>
    <mergeCell ref="H47:I47"/>
    <mergeCell ref="M47:N47"/>
    <mergeCell ref="B44:C44"/>
    <mergeCell ref="H44:I44"/>
    <mergeCell ref="M44:N44"/>
    <mergeCell ref="B45:C45"/>
    <mergeCell ref="H45:I45"/>
    <mergeCell ref="M45:N45"/>
    <mergeCell ref="B42:C42"/>
    <mergeCell ref="H42:I42"/>
    <mergeCell ref="M42:N42"/>
    <mergeCell ref="B43:C43"/>
    <mergeCell ref="H43:I43"/>
    <mergeCell ref="M43:N43"/>
    <mergeCell ref="B40:C40"/>
    <mergeCell ref="H40:I40"/>
    <mergeCell ref="M40:N40"/>
    <mergeCell ref="B41:C41"/>
    <mergeCell ref="H41:I41"/>
    <mergeCell ref="M41:N41"/>
    <mergeCell ref="B38:C38"/>
    <mergeCell ref="H38:I38"/>
    <mergeCell ref="M38:N38"/>
    <mergeCell ref="B39:C39"/>
    <mergeCell ref="H39:I39"/>
    <mergeCell ref="M39:N39"/>
    <mergeCell ref="B36:C36"/>
    <mergeCell ref="H36:I36"/>
    <mergeCell ref="M36:N36"/>
    <mergeCell ref="B37:C37"/>
    <mergeCell ref="H37:I37"/>
    <mergeCell ref="M37:N37"/>
    <mergeCell ref="Q37:R37"/>
    <mergeCell ref="Q26:S26"/>
    <mergeCell ref="B34:C34"/>
    <mergeCell ref="H34:I34"/>
    <mergeCell ref="B35:C35"/>
    <mergeCell ref="H35:I35"/>
    <mergeCell ref="B32:C32"/>
    <mergeCell ref="H32:I32"/>
    <mergeCell ref="B33:C33"/>
    <mergeCell ref="H33:I33"/>
    <mergeCell ref="M33:N33"/>
    <mergeCell ref="B30:C30"/>
    <mergeCell ref="H30:I30"/>
    <mergeCell ref="M30:N30"/>
    <mergeCell ref="B31:C31"/>
    <mergeCell ref="H31:I31"/>
    <mergeCell ref="B28:C28"/>
    <mergeCell ref="M28:N28"/>
    <mergeCell ref="H28:I28"/>
    <mergeCell ref="B29:C29"/>
    <mergeCell ref="H29:I29"/>
    <mergeCell ref="B22:C22"/>
    <mergeCell ref="D22:H22"/>
    <mergeCell ref="J22:K22"/>
    <mergeCell ref="L22:P22"/>
    <mergeCell ref="A26:O26"/>
    <mergeCell ref="B27:C27"/>
    <mergeCell ref="H27:I27"/>
    <mergeCell ref="M27:N27"/>
    <mergeCell ref="P25:S25"/>
    <mergeCell ref="M29:N29"/>
    <mergeCell ref="L20:M20"/>
    <mergeCell ref="O20:P20"/>
    <mergeCell ref="D21:E21"/>
    <mergeCell ref="G21:H21"/>
    <mergeCell ref="L21:M21"/>
    <mergeCell ref="O21:P21"/>
    <mergeCell ref="B17:C17"/>
    <mergeCell ref="D17:H17"/>
    <mergeCell ref="J17:K17"/>
    <mergeCell ref="L17:P17"/>
    <mergeCell ref="B18:C21"/>
    <mergeCell ref="D18:H19"/>
    <mergeCell ref="J18:K21"/>
    <mergeCell ref="L18:P19"/>
    <mergeCell ref="D20:E20"/>
    <mergeCell ref="G20:H20"/>
    <mergeCell ref="B14:C14"/>
    <mergeCell ref="D14:H14"/>
    <mergeCell ref="J14:K14"/>
    <mergeCell ref="L14:P14"/>
    <mergeCell ref="B15:C16"/>
    <mergeCell ref="D15:H16"/>
    <mergeCell ref="J15:K16"/>
    <mergeCell ref="L15:P16"/>
    <mergeCell ref="D8:F8"/>
    <mergeCell ref="G8:M8"/>
    <mergeCell ref="D9:F9"/>
    <mergeCell ref="D7:F7"/>
    <mergeCell ref="D5:F5"/>
    <mergeCell ref="G5:M5"/>
    <mergeCell ref="A1:T1"/>
    <mergeCell ref="D2:F2"/>
    <mergeCell ref="G2:M2"/>
    <mergeCell ref="D3:F3"/>
    <mergeCell ref="G3:M3"/>
    <mergeCell ref="D4:F4"/>
    <mergeCell ref="G4:M4"/>
  </mergeCells>
  <conditionalFormatting sqref="L15:P22 O28:O54">
    <cfRule type="cellIs" dxfId="168" priority="12" operator="equal">
      <formula>0</formula>
    </cfRule>
  </conditionalFormatting>
  <conditionalFormatting sqref="P25">
    <cfRule type="cellIs" dxfId="167" priority="10" operator="equal">
      <formula>$AH$20</formula>
    </cfRule>
  </conditionalFormatting>
  <conditionalFormatting sqref="P25 T35">
    <cfRule type="cellIs" dxfId="166" priority="9" operator="equal">
      <formula>$AH$20</formula>
    </cfRule>
  </conditionalFormatting>
  <conditionalFormatting sqref="P34 S34:T34">
    <cfRule type="cellIs" dxfId="165" priority="8" operator="equal">
      <formula>$AH$21</formula>
    </cfRule>
  </conditionalFormatting>
  <conditionalFormatting sqref="P32">
    <cfRule type="cellIs" dxfId="164" priority="7" operator="equal">
      <formula>"Use tab of short numbers if do not match jersey sizes"</formula>
    </cfRule>
  </conditionalFormatting>
  <conditionalFormatting sqref="S31:T31 P32">
    <cfRule type="cellIs" dxfId="163" priority="6" operator="equal">
      <formula>$AH$21</formula>
    </cfRule>
  </conditionalFormatting>
  <conditionalFormatting sqref="T35:T38">
    <cfRule type="expression" dxfId="162" priority="13">
      <formula>$P$34=$AH$21</formula>
    </cfRule>
  </conditionalFormatting>
  <conditionalFormatting sqref="Q57:S57 Q56 S56 S49:S54">
    <cfRule type="expression" dxfId="161" priority="14">
      <formula>$U$30=$AH$18</formula>
    </cfRule>
    <cfRule type="expression" dxfId="160" priority="15">
      <formula>$U$30=$AH$19</formula>
    </cfRule>
  </conditionalFormatting>
  <conditionalFormatting sqref="Q57:S57 S49:S54 Q56 S56">
    <cfRule type="expression" dxfId="159" priority="16">
      <formula>$U$30=$AH$19</formula>
    </cfRule>
    <cfRule type="expression" dxfId="158" priority="17">
      <formula>$U$30=$AH$18</formula>
    </cfRule>
    <cfRule type="expression" priority="18">
      <formula>$U$30=$AH$18</formula>
    </cfRule>
  </conditionalFormatting>
  <conditionalFormatting sqref="Q26:Q27 S27:S51">
    <cfRule type="expression" dxfId="157" priority="19">
      <formula>$U$30=$AH$19</formula>
    </cfRule>
    <cfRule type="expression" dxfId="156" priority="20">
      <formula>$U$30=$AH$18</formula>
    </cfRule>
  </conditionalFormatting>
  <dataValidations count="3">
    <dataValidation type="list" allowBlank="1" showInputMessage="1" showErrorMessage="1" sqref="G4:M4" xr:uid="{D1414C89-5BF5-47E4-A4AF-A90D9E25F333}">
      <formula1>$AF$2:$AF$4</formula1>
    </dataValidation>
    <dataValidation type="list" allowBlank="1" showInputMessage="1" showErrorMessage="1" sqref="D28:D82 J28:J82" xr:uid="{FE38D319-0347-4681-A84A-BF24456739DC}">
      <formula1>$M$28:$M$54</formula1>
    </dataValidation>
    <dataValidation type="list" allowBlank="1" showInputMessage="1" showErrorMessage="1" sqref="G6:M6" xr:uid="{2CAE4CD0-AE5E-4752-BF27-81E9CE204A87}">
      <formula1>$AI$2:$AI$4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7814A-ADDA-418A-946F-108C0A97A8A6}">
  <sheetPr>
    <tabColor theme="0" tint="-0.34998626667073579"/>
  </sheetPr>
  <dimension ref="A1:AJ97"/>
  <sheetViews>
    <sheetView showGridLines="0" zoomScaleNormal="100" zoomScaleSheetLayoutView="40" zoomScalePageLayoutView="40" workbookViewId="0">
      <selection activeCell="B3" sqref="B3"/>
    </sheetView>
  </sheetViews>
  <sheetFormatPr defaultColWidth="8.85546875" defaultRowHeight="18.75" x14ac:dyDescent="0.3"/>
  <cols>
    <col min="1" max="1" width="8.85546875" style="6"/>
    <col min="2" max="2" width="8.85546875" style="43" customWidth="1"/>
    <col min="3" max="16" width="8.85546875" style="6" customWidth="1"/>
    <col min="17" max="17" width="8.85546875" style="27" customWidth="1"/>
    <col min="18" max="19" width="8.85546875" style="6" customWidth="1"/>
    <col min="20" max="20" width="8.85546875" style="6"/>
    <col min="21" max="21" width="11.85546875" style="6" bestFit="1" customWidth="1"/>
    <col min="22" max="24" width="8.85546875" style="6" customWidth="1"/>
    <col min="25" max="30" width="8.85546875" style="6"/>
    <col min="31" max="31" width="16.42578125" style="6" bestFit="1" customWidth="1"/>
    <col min="32" max="32" width="58.28515625" style="6" bestFit="1" customWidth="1"/>
    <col min="33" max="33" width="21.85546875" style="6" bestFit="1" customWidth="1"/>
    <col min="34" max="34" width="21" style="6" bestFit="1" customWidth="1"/>
    <col min="35" max="35" width="71.5703125" style="6" bestFit="1" customWidth="1"/>
    <col min="36" max="36" width="16.42578125" style="6" bestFit="1" customWidth="1"/>
    <col min="37" max="16384" width="8.85546875" style="6"/>
  </cols>
  <sheetData>
    <row r="1" spans="1:36" ht="24.75" customHeight="1" thickBot="1" x14ac:dyDescent="0.35">
      <c r="A1" s="125" t="s">
        <v>182</v>
      </c>
      <c r="B1" s="125"/>
      <c r="C1" s="125"/>
      <c r="D1" s="125"/>
      <c r="E1" s="125"/>
      <c r="F1" s="125"/>
      <c r="G1" s="125"/>
      <c r="H1" s="125"/>
      <c r="I1" s="125"/>
      <c r="J1" s="125"/>
      <c r="K1" s="125"/>
      <c r="L1" s="125"/>
      <c r="M1" s="125"/>
      <c r="N1" s="125"/>
      <c r="O1" s="125"/>
      <c r="P1" s="125"/>
      <c r="Q1" s="125"/>
      <c r="R1" s="125"/>
      <c r="S1" s="125"/>
      <c r="T1" s="125"/>
    </row>
    <row r="2" spans="1:36" x14ac:dyDescent="0.3">
      <c r="B2" s="6"/>
      <c r="D2" s="126" t="s">
        <v>0</v>
      </c>
      <c r="E2" s="127"/>
      <c r="F2" s="127"/>
      <c r="G2" s="128"/>
      <c r="H2" s="129"/>
      <c r="I2" s="129"/>
      <c r="J2" s="129"/>
      <c r="K2" s="129"/>
      <c r="L2" s="129"/>
      <c r="M2" s="130"/>
      <c r="N2" s="26"/>
      <c r="O2" s="26"/>
      <c r="P2" s="26"/>
      <c r="AF2" s="28" t="s">
        <v>71</v>
      </c>
      <c r="AG2" s="29" t="s">
        <v>71</v>
      </c>
      <c r="AI2" s="28" t="s">
        <v>71</v>
      </c>
      <c r="AJ2" s="28" t="s">
        <v>71</v>
      </c>
    </row>
    <row r="3" spans="1:36" ht="18.75" customHeight="1" x14ac:dyDescent="0.25">
      <c r="B3" s="6"/>
      <c r="D3" s="131" t="s">
        <v>1</v>
      </c>
      <c r="E3" s="132"/>
      <c r="F3" s="132"/>
      <c r="G3" s="133"/>
      <c r="H3" s="134"/>
      <c r="I3" s="134"/>
      <c r="J3" s="134"/>
      <c r="K3" s="134"/>
      <c r="L3" s="134"/>
      <c r="M3" s="135"/>
      <c r="N3" s="26"/>
      <c r="O3" s="26"/>
      <c r="P3" s="26"/>
      <c r="Q3" s="30"/>
      <c r="R3" s="30"/>
      <c r="S3" s="30"/>
      <c r="AF3" s="77" t="s">
        <v>188</v>
      </c>
      <c r="AG3" s="8" t="s">
        <v>102</v>
      </c>
      <c r="AI3" s="8" t="s">
        <v>208</v>
      </c>
      <c r="AJ3" s="8" t="s">
        <v>52</v>
      </c>
    </row>
    <row r="4" spans="1:36" ht="18.75" customHeight="1" x14ac:dyDescent="0.25">
      <c r="B4" s="6"/>
      <c r="D4" s="131" t="s">
        <v>196</v>
      </c>
      <c r="E4" s="132"/>
      <c r="F4" s="132"/>
      <c r="G4" s="136" t="s">
        <v>71</v>
      </c>
      <c r="H4" s="137"/>
      <c r="I4" s="137"/>
      <c r="J4" s="137"/>
      <c r="K4" s="137"/>
      <c r="L4" s="137"/>
      <c r="M4" s="138"/>
      <c r="N4" s="26"/>
      <c r="O4" s="26"/>
      <c r="P4" s="26"/>
      <c r="Q4" s="30"/>
      <c r="R4" s="30"/>
      <c r="S4" s="30"/>
      <c r="AF4" s="8" t="s">
        <v>190</v>
      </c>
      <c r="AG4" s="8" t="s">
        <v>191</v>
      </c>
      <c r="AI4" s="8" t="s">
        <v>192</v>
      </c>
      <c r="AJ4" s="8" t="s">
        <v>140</v>
      </c>
    </row>
    <row r="5" spans="1:36" ht="18.75" customHeight="1" x14ac:dyDescent="0.25">
      <c r="B5" s="6"/>
      <c r="D5" s="131" t="s">
        <v>150</v>
      </c>
      <c r="E5" s="132"/>
      <c r="F5" s="132"/>
      <c r="G5" s="136" t="str">
        <f>VLOOKUP(G4,$AF$2:$AG$4,2,FALSE)</f>
        <v>_ _ _ _ _ _ _ _ _ _ _</v>
      </c>
      <c r="H5" s="137"/>
      <c r="I5" s="137"/>
      <c r="J5" s="137"/>
      <c r="K5" s="137"/>
      <c r="L5" s="137"/>
      <c r="M5" s="138"/>
      <c r="N5" s="26"/>
      <c r="O5" s="26"/>
      <c r="P5" s="26"/>
      <c r="Q5" s="30"/>
      <c r="R5" s="30"/>
      <c r="S5" s="30"/>
      <c r="AF5" s="8"/>
      <c r="AG5" s="8"/>
      <c r="AI5" s="8" t="s">
        <v>193</v>
      </c>
      <c r="AJ5" s="8" t="s">
        <v>53</v>
      </c>
    </row>
    <row r="6" spans="1:36" ht="18.75" customHeight="1" x14ac:dyDescent="0.25">
      <c r="B6" s="6"/>
      <c r="D6" s="131" t="s">
        <v>197</v>
      </c>
      <c r="E6" s="132"/>
      <c r="F6" s="132"/>
      <c r="G6" s="136" t="s">
        <v>71</v>
      </c>
      <c r="H6" s="137"/>
      <c r="I6" s="137"/>
      <c r="J6" s="137"/>
      <c r="K6" s="137"/>
      <c r="L6" s="137"/>
      <c r="M6" s="138"/>
      <c r="N6" s="26"/>
      <c r="O6" s="26"/>
      <c r="P6" s="26"/>
      <c r="Q6" s="30"/>
      <c r="R6" s="30"/>
      <c r="S6" s="30"/>
      <c r="AF6" s="8"/>
      <c r="AG6" s="8"/>
      <c r="AI6" s="8"/>
      <c r="AJ6" s="8"/>
    </row>
    <row r="7" spans="1:36" ht="18.75" customHeight="1" x14ac:dyDescent="0.25">
      <c r="B7" s="6"/>
      <c r="D7" s="131" t="s">
        <v>150</v>
      </c>
      <c r="E7" s="132"/>
      <c r="F7" s="132"/>
      <c r="G7" s="136" t="str">
        <f>VLOOKUP(G6,$AI$2:$AJ$5,2,FALSE)</f>
        <v>_ _ _ _ _ _ _ _ _ _ _</v>
      </c>
      <c r="H7" s="137"/>
      <c r="I7" s="137"/>
      <c r="J7" s="137"/>
      <c r="K7" s="137"/>
      <c r="L7" s="137"/>
      <c r="M7" s="138"/>
      <c r="N7" s="26"/>
      <c r="O7" s="26"/>
      <c r="P7" s="26"/>
      <c r="Q7" s="30"/>
      <c r="R7" s="30"/>
      <c r="S7" s="30"/>
      <c r="AF7" s="8"/>
      <c r="AG7" s="8"/>
      <c r="AI7" s="8"/>
      <c r="AJ7" s="8"/>
    </row>
    <row r="8" spans="1:36" ht="18.75" customHeight="1" x14ac:dyDescent="0.25">
      <c r="B8" s="6"/>
      <c r="D8" s="131" t="s">
        <v>151</v>
      </c>
      <c r="E8" s="132"/>
      <c r="F8" s="224"/>
      <c r="G8" s="136"/>
      <c r="H8" s="137"/>
      <c r="I8" s="137"/>
      <c r="J8" s="137"/>
      <c r="K8" s="137"/>
      <c r="L8" s="137"/>
      <c r="M8" s="138"/>
      <c r="N8" s="26"/>
      <c r="O8" s="26"/>
      <c r="P8" s="26"/>
      <c r="Q8" s="30"/>
      <c r="R8" s="30"/>
      <c r="S8" s="30"/>
      <c r="AF8" s="8" t="s">
        <v>177</v>
      </c>
      <c r="AG8" s="8"/>
      <c r="AI8" s="8"/>
      <c r="AJ8" s="8"/>
    </row>
    <row r="9" spans="1:36" ht="18.75" customHeight="1" thickBot="1" x14ac:dyDescent="0.3">
      <c r="B9" s="6"/>
      <c r="D9" s="153" t="s">
        <v>55</v>
      </c>
      <c r="E9" s="154"/>
      <c r="F9" s="225"/>
      <c r="G9" s="155"/>
      <c r="H9" s="156"/>
      <c r="I9" s="156"/>
      <c r="J9" s="156"/>
      <c r="K9" s="156"/>
      <c r="L9" s="156"/>
      <c r="M9" s="157"/>
      <c r="N9" s="26"/>
      <c r="O9" s="26"/>
      <c r="P9" s="26"/>
      <c r="Q9" s="30"/>
      <c r="R9" s="30"/>
      <c r="S9" s="30"/>
      <c r="AF9" s="8" t="s">
        <v>152</v>
      </c>
      <c r="AG9" s="8"/>
      <c r="AI9" s="8"/>
      <c r="AJ9" s="8"/>
    </row>
    <row r="10" spans="1:36" ht="18.75" customHeight="1" x14ac:dyDescent="0.25">
      <c r="B10" s="6"/>
      <c r="F10" s="26"/>
      <c r="G10" s="158"/>
      <c r="H10" s="229"/>
      <c r="I10" s="229"/>
      <c r="J10" s="229"/>
      <c r="K10" s="229"/>
      <c r="L10" s="229"/>
      <c r="M10" s="160"/>
      <c r="N10" s="26"/>
      <c r="O10" s="26"/>
      <c r="P10" s="26"/>
      <c r="Q10" s="30"/>
      <c r="R10" s="30"/>
      <c r="S10" s="30"/>
      <c r="T10" s="31"/>
      <c r="AF10" s="8" t="s">
        <v>153</v>
      </c>
      <c r="AG10" s="8"/>
      <c r="AI10" s="8"/>
      <c r="AJ10" s="8"/>
    </row>
    <row r="11" spans="1:36" ht="18.75" customHeight="1" thickBot="1" x14ac:dyDescent="0.3">
      <c r="B11" s="6"/>
      <c r="G11" s="161"/>
      <c r="H11" s="162"/>
      <c r="I11" s="162"/>
      <c r="J11" s="162"/>
      <c r="K11" s="162"/>
      <c r="L11" s="162"/>
      <c r="M11" s="163"/>
      <c r="N11" s="26"/>
      <c r="O11" s="26"/>
      <c r="P11" s="26"/>
      <c r="Q11" s="32"/>
      <c r="AF11" s="8"/>
      <c r="AG11" s="8"/>
      <c r="AI11" s="8"/>
      <c r="AJ11" s="8"/>
    </row>
    <row r="12" spans="1:36" ht="18.75" customHeight="1" x14ac:dyDescent="0.25">
      <c r="B12" s="6"/>
      <c r="N12" s="26"/>
      <c r="O12" s="26"/>
      <c r="P12" s="26"/>
      <c r="Q12" s="32"/>
      <c r="R12" s="30"/>
      <c r="S12" s="33"/>
      <c r="T12" s="33"/>
      <c r="U12" s="33"/>
      <c r="V12" s="33"/>
      <c r="W12" s="33"/>
      <c r="AF12" s="8"/>
      <c r="AG12" s="8"/>
      <c r="AI12" s="8"/>
      <c r="AJ12" s="8"/>
    </row>
    <row r="13" spans="1:36" ht="18.75" customHeight="1" thickBot="1" x14ac:dyDescent="0.3">
      <c r="B13" s="6"/>
      <c r="M13" s="26"/>
      <c r="N13" s="26"/>
      <c r="O13" s="26"/>
      <c r="P13" s="26"/>
      <c r="Q13" s="32"/>
      <c r="R13" s="30"/>
      <c r="S13" s="34"/>
      <c r="T13" s="34"/>
      <c r="U13" s="34"/>
      <c r="V13" s="34"/>
      <c r="W13" s="34"/>
      <c r="AF13" s="8"/>
      <c r="AG13" s="8"/>
      <c r="AI13" s="8"/>
      <c r="AJ13" s="8"/>
    </row>
    <row r="14" spans="1:36" ht="18.75" customHeight="1" x14ac:dyDescent="0.3">
      <c r="B14" s="126" t="s">
        <v>5</v>
      </c>
      <c r="C14" s="139"/>
      <c r="D14" s="140"/>
      <c r="E14" s="141"/>
      <c r="F14" s="141"/>
      <c r="G14" s="141"/>
      <c r="H14" s="142"/>
      <c r="I14" s="26"/>
      <c r="J14" s="126" t="s">
        <v>154</v>
      </c>
      <c r="K14" s="139"/>
      <c r="L14" s="140"/>
      <c r="M14" s="141"/>
      <c r="N14" s="141"/>
      <c r="O14" s="141"/>
      <c r="P14" s="142"/>
      <c r="R14" s="30"/>
      <c r="S14" s="34"/>
      <c r="T14" s="34"/>
      <c r="U14" s="34"/>
      <c r="V14" s="34"/>
      <c r="W14" s="34"/>
      <c r="AF14" s="8"/>
      <c r="AG14" s="8"/>
      <c r="AI14" s="8"/>
      <c r="AJ14" s="8"/>
    </row>
    <row r="15" spans="1:36" ht="18.75" customHeight="1" x14ac:dyDescent="0.25">
      <c r="B15" s="143" t="s">
        <v>7</v>
      </c>
      <c r="C15" s="144"/>
      <c r="D15" s="147"/>
      <c r="E15" s="148"/>
      <c r="F15" s="148"/>
      <c r="G15" s="148"/>
      <c r="H15" s="149"/>
      <c r="I15" s="26"/>
      <c r="J15" s="143" t="s">
        <v>8</v>
      </c>
      <c r="K15" s="144"/>
      <c r="L15" s="147">
        <f>D15</f>
        <v>0</v>
      </c>
      <c r="M15" s="148"/>
      <c r="N15" s="148"/>
      <c r="O15" s="148"/>
      <c r="P15" s="149"/>
      <c r="Q15" s="32"/>
      <c r="R15" s="30"/>
      <c r="S15" s="33"/>
      <c r="T15" s="33"/>
      <c r="U15" s="33"/>
      <c r="V15" s="33"/>
      <c r="W15" s="33"/>
      <c r="AF15" s="8"/>
      <c r="AI15" s="8"/>
      <c r="AJ15" s="8"/>
    </row>
    <row r="16" spans="1:36" ht="18.75" customHeight="1" x14ac:dyDescent="0.25">
      <c r="B16" s="145"/>
      <c r="C16" s="146"/>
      <c r="D16" s="150"/>
      <c r="E16" s="151"/>
      <c r="F16" s="151"/>
      <c r="G16" s="151"/>
      <c r="H16" s="152"/>
      <c r="I16" s="35"/>
      <c r="J16" s="145"/>
      <c r="K16" s="146"/>
      <c r="L16" s="150"/>
      <c r="M16" s="151"/>
      <c r="N16" s="151"/>
      <c r="O16" s="151"/>
      <c r="P16" s="152"/>
      <c r="Q16" s="32"/>
      <c r="R16" s="30"/>
      <c r="S16" s="34"/>
      <c r="T16" s="34"/>
      <c r="U16" s="34"/>
      <c r="V16" s="34"/>
      <c r="W16" s="34"/>
      <c r="AF16" s="8"/>
      <c r="AG16" s="8"/>
      <c r="AJ16" s="8"/>
    </row>
    <row r="17" spans="1:36" ht="18.75" customHeight="1" x14ac:dyDescent="0.25">
      <c r="B17" s="131" t="s">
        <v>155</v>
      </c>
      <c r="C17" s="175"/>
      <c r="D17" s="167"/>
      <c r="E17" s="176"/>
      <c r="F17" s="176"/>
      <c r="G17" s="176"/>
      <c r="H17" s="177"/>
      <c r="I17" s="26"/>
      <c r="J17" s="131" t="s">
        <v>155</v>
      </c>
      <c r="K17" s="175"/>
      <c r="L17" s="167">
        <f>D17</f>
        <v>0</v>
      </c>
      <c r="M17" s="176"/>
      <c r="N17" s="176"/>
      <c r="O17" s="176"/>
      <c r="P17" s="177"/>
      <c r="Q17" s="32"/>
      <c r="R17" s="30"/>
      <c r="S17" s="34"/>
      <c r="T17" s="34"/>
      <c r="U17" s="34"/>
      <c r="V17" s="34"/>
      <c r="W17" s="34"/>
      <c r="AF17" s="8"/>
      <c r="AG17" s="8"/>
      <c r="AH17" s="6">
        <v>1</v>
      </c>
    </row>
    <row r="18" spans="1:36" ht="18.75" customHeight="1" x14ac:dyDescent="0.25">
      <c r="B18" s="143" t="s">
        <v>11</v>
      </c>
      <c r="C18" s="144"/>
      <c r="D18" s="147"/>
      <c r="E18" s="148"/>
      <c r="F18" s="148"/>
      <c r="G18" s="148"/>
      <c r="H18" s="149"/>
      <c r="I18" s="26"/>
      <c r="J18" s="143" t="s">
        <v>156</v>
      </c>
      <c r="K18" s="144"/>
      <c r="L18" s="147">
        <f>D18</f>
        <v>0</v>
      </c>
      <c r="M18" s="148"/>
      <c r="N18" s="148"/>
      <c r="O18" s="148"/>
      <c r="P18" s="149"/>
      <c r="Q18" s="32"/>
      <c r="R18" s="30"/>
      <c r="S18" s="36"/>
      <c r="T18" s="36"/>
      <c r="U18" s="36"/>
      <c r="V18" s="37"/>
      <c r="W18" s="37"/>
      <c r="AF18" s="8"/>
      <c r="AG18" s="8"/>
      <c r="AH18" s="6">
        <v>2</v>
      </c>
    </row>
    <row r="19" spans="1:36" ht="18.75" customHeight="1" x14ac:dyDescent="0.25">
      <c r="B19" s="178"/>
      <c r="C19" s="179"/>
      <c r="D19" s="150"/>
      <c r="E19" s="151"/>
      <c r="F19" s="151"/>
      <c r="G19" s="151"/>
      <c r="H19" s="152"/>
      <c r="I19" s="26"/>
      <c r="J19" s="178"/>
      <c r="K19" s="179"/>
      <c r="L19" s="150"/>
      <c r="M19" s="151"/>
      <c r="N19" s="151"/>
      <c r="O19" s="151"/>
      <c r="P19" s="152"/>
      <c r="Q19" s="32"/>
      <c r="R19" s="30"/>
      <c r="S19" s="33"/>
      <c r="T19" s="33"/>
      <c r="U19" s="33"/>
      <c r="V19" s="38"/>
      <c r="W19" s="38"/>
      <c r="AF19" s="8"/>
      <c r="AG19" s="8"/>
      <c r="AH19" s="6">
        <v>3</v>
      </c>
      <c r="AI19" s="8"/>
    </row>
    <row r="20" spans="1:36" ht="18.75" customHeight="1" x14ac:dyDescent="0.25">
      <c r="B20" s="178"/>
      <c r="C20" s="179"/>
      <c r="D20" s="164" t="s">
        <v>12</v>
      </c>
      <c r="E20" s="165"/>
      <c r="F20" s="39" t="s">
        <v>13</v>
      </c>
      <c r="G20" s="164" t="s">
        <v>157</v>
      </c>
      <c r="H20" s="166"/>
      <c r="I20" s="26"/>
      <c r="J20" s="178"/>
      <c r="K20" s="179"/>
      <c r="L20" s="164" t="s">
        <v>12</v>
      </c>
      <c r="M20" s="165"/>
      <c r="N20" s="39" t="s">
        <v>13</v>
      </c>
      <c r="O20" s="164" t="s">
        <v>157</v>
      </c>
      <c r="P20" s="166"/>
      <c r="Q20" s="32"/>
      <c r="R20" s="30"/>
      <c r="S20" s="33"/>
      <c r="T20" s="33"/>
      <c r="U20" s="33"/>
      <c r="V20" s="33"/>
      <c r="W20" s="33"/>
      <c r="AG20" s="8"/>
      <c r="AH20" s="6" t="s">
        <v>158</v>
      </c>
      <c r="AI20" s="8"/>
      <c r="AJ20" s="8"/>
    </row>
    <row r="21" spans="1:36" ht="18.75" customHeight="1" thickBot="1" x14ac:dyDescent="0.3">
      <c r="B21" s="145"/>
      <c r="C21" s="146"/>
      <c r="D21" s="167"/>
      <c r="E21" s="168"/>
      <c r="F21" s="40"/>
      <c r="G21" s="169"/>
      <c r="H21" s="170"/>
      <c r="I21" s="26"/>
      <c r="J21" s="180"/>
      <c r="K21" s="181"/>
      <c r="L21" s="171">
        <f>D21</f>
        <v>0</v>
      </c>
      <c r="M21" s="172"/>
      <c r="N21" s="41">
        <f>F21</f>
        <v>0</v>
      </c>
      <c r="O21" s="173">
        <f>G21</f>
        <v>0</v>
      </c>
      <c r="P21" s="174"/>
      <c r="Q21" s="42"/>
      <c r="AF21" s="8"/>
      <c r="AG21" s="8"/>
      <c r="AH21" s="6" t="s">
        <v>159</v>
      </c>
      <c r="AI21" s="8"/>
      <c r="AJ21" s="8"/>
    </row>
    <row r="22" spans="1:36" ht="18.75" customHeight="1" thickBot="1" x14ac:dyDescent="0.3">
      <c r="B22" s="153" t="s">
        <v>15</v>
      </c>
      <c r="C22" s="186"/>
      <c r="D22" s="187"/>
      <c r="E22" s="188"/>
      <c r="F22" s="188"/>
      <c r="G22" s="188"/>
      <c r="H22" s="189"/>
      <c r="I22" s="26"/>
      <c r="J22" s="180" t="s">
        <v>160</v>
      </c>
      <c r="K22" s="181"/>
      <c r="L22" s="190">
        <f>D22</f>
        <v>0</v>
      </c>
      <c r="M22" s="191"/>
      <c r="N22" s="191"/>
      <c r="O22" s="191"/>
      <c r="P22" s="192"/>
      <c r="Q22" s="42"/>
      <c r="AF22" s="8"/>
      <c r="AG22" s="8"/>
      <c r="AH22" s="6" t="s">
        <v>99</v>
      </c>
      <c r="AI22" s="8"/>
      <c r="AJ22" s="8"/>
    </row>
    <row r="23" spans="1:36" ht="18.75" customHeight="1" x14ac:dyDescent="0.3">
      <c r="AF23" s="8"/>
      <c r="AG23" s="8"/>
      <c r="AI23" s="8"/>
      <c r="AJ23" s="8"/>
    </row>
    <row r="24" spans="1:36" ht="18.75" customHeight="1" x14ac:dyDescent="0.25">
      <c r="N24" s="44"/>
      <c r="Q24" s="45" t="s">
        <v>161</v>
      </c>
      <c r="S24" s="46"/>
      <c r="AF24" s="8"/>
      <c r="AG24" s="8"/>
      <c r="AI24" s="8"/>
      <c r="AJ24" s="8"/>
    </row>
    <row r="25" spans="1:36" s="47" customFormat="1" ht="18.75" customHeight="1" x14ac:dyDescent="0.35">
      <c r="B25" s="48"/>
      <c r="C25" s="48"/>
      <c r="D25" s="48"/>
      <c r="E25" s="48"/>
      <c r="F25" s="48"/>
      <c r="G25" s="48"/>
      <c r="H25" s="48"/>
      <c r="I25" s="48"/>
      <c r="J25" s="48"/>
      <c r="K25" s="48"/>
      <c r="L25" s="48"/>
      <c r="M25" s="48"/>
      <c r="N25" s="48"/>
      <c r="O25" s="6"/>
      <c r="P25" s="199" t="str">
        <f>IF($U$30=$AH$17,AH20,AH22)</f>
        <v>Please fill out below quantities</v>
      </c>
      <c r="Q25" s="200"/>
      <c r="R25" s="200"/>
      <c r="S25" s="200"/>
      <c r="T25" s="6"/>
      <c r="Y25" s="6"/>
      <c r="Z25" s="6"/>
      <c r="AA25" s="6"/>
      <c r="AF25" s="8"/>
      <c r="AG25" s="8"/>
      <c r="AH25" s="6"/>
      <c r="AI25" s="8"/>
      <c r="AJ25" s="8"/>
    </row>
    <row r="26" spans="1:36" s="52" customFormat="1" ht="18.75" customHeight="1" x14ac:dyDescent="0.45">
      <c r="A26" s="193" t="s">
        <v>162</v>
      </c>
      <c r="B26" s="193"/>
      <c r="C26" s="193"/>
      <c r="D26" s="193"/>
      <c r="E26" s="193"/>
      <c r="F26" s="193"/>
      <c r="G26" s="193"/>
      <c r="H26" s="193"/>
      <c r="I26" s="193"/>
      <c r="J26" s="193"/>
      <c r="K26" s="193"/>
      <c r="L26" s="193"/>
      <c r="M26" s="193"/>
      <c r="N26" s="193"/>
      <c r="O26" s="193"/>
      <c r="P26" s="50"/>
      <c r="Q26" s="226" t="s">
        <v>183</v>
      </c>
      <c r="R26" s="226"/>
      <c r="S26" s="226"/>
      <c r="T26" s="51"/>
      <c r="Y26" s="51"/>
      <c r="Z26" s="51"/>
      <c r="AA26" s="51"/>
      <c r="AF26" s="8"/>
      <c r="AG26" s="8"/>
      <c r="AH26" s="6"/>
      <c r="AI26" s="8"/>
      <c r="AJ26" s="8"/>
    </row>
    <row r="27" spans="1:36" s="52" customFormat="1" ht="18.75" customHeight="1" x14ac:dyDescent="0.45">
      <c r="A27" s="53" t="s">
        <v>17</v>
      </c>
      <c r="B27" s="194" t="s">
        <v>18</v>
      </c>
      <c r="C27" s="194"/>
      <c r="D27" s="53" t="s">
        <v>19</v>
      </c>
      <c r="E27" s="53" t="s">
        <v>20</v>
      </c>
      <c r="G27" s="7" t="s">
        <v>17</v>
      </c>
      <c r="H27" s="194" t="s">
        <v>18</v>
      </c>
      <c r="I27" s="194"/>
      <c r="J27" s="53" t="s">
        <v>19</v>
      </c>
      <c r="K27" s="53" t="s">
        <v>20</v>
      </c>
      <c r="M27" s="195" t="s">
        <v>19</v>
      </c>
      <c r="N27" s="195"/>
      <c r="O27" s="54" t="s">
        <v>20</v>
      </c>
      <c r="P27" s="50"/>
      <c r="Q27" s="227" t="s">
        <v>19</v>
      </c>
      <c r="R27" s="228"/>
      <c r="S27" s="66" t="s">
        <v>20</v>
      </c>
      <c r="T27" s="51"/>
      <c r="U27" s="49" t="s">
        <v>163</v>
      </c>
      <c r="V27" s="49" t="s">
        <v>164</v>
      </c>
      <c r="W27" s="55"/>
      <c r="Y27" s="51"/>
      <c r="Z27" s="51"/>
      <c r="AA27" s="51"/>
      <c r="AF27" s="8"/>
      <c r="AG27" s="8"/>
      <c r="AH27" s="6"/>
      <c r="AI27" s="8"/>
      <c r="AJ27" s="8"/>
    </row>
    <row r="28" spans="1:36" s="52" customFormat="1" ht="15" customHeight="1" x14ac:dyDescent="0.45">
      <c r="A28" s="23">
        <v>0</v>
      </c>
      <c r="B28" s="182"/>
      <c r="C28" s="183"/>
      <c r="D28" s="5"/>
      <c r="E28" s="24" t="str">
        <f t="shared" ref="E28:E82" si="0">IF(D28&lt;&gt;"",1,"")</f>
        <v/>
      </c>
      <c r="G28" s="23">
        <v>54</v>
      </c>
      <c r="H28" s="182"/>
      <c r="I28" s="183"/>
      <c r="J28" s="5"/>
      <c r="K28" s="24" t="str">
        <f t="shared" ref="K28:K82" si="1">IF(J28&lt;&gt;"",1,"")</f>
        <v/>
      </c>
      <c r="M28" s="184" t="s">
        <v>25</v>
      </c>
      <c r="N28" s="185"/>
      <c r="O28" s="56">
        <f t="shared" ref="O28:O51" si="2">SUMIFS($E$28:$E$82,$D$28:$D$82,M28)+SUMIFS($K$28:$K$82,$J$28:$J$82,M28)</f>
        <v>0</v>
      </c>
      <c r="P28" s="50"/>
      <c r="Q28" s="184" t="s">
        <v>25</v>
      </c>
      <c r="R28" s="185"/>
      <c r="S28" s="68"/>
      <c r="T28" s="51"/>
      <c r="U28" s="59">
        <v>0</v>
      </c>
      <c r="V28" s="49">
        <f>IF(U28,1,0)</f>
        <v>0</v>
      </c>
      <c r="W28" s="55"/>
      <c r="Y28" s="51"/>
      <c r="Z28" s="50"/>
      <c r="AA28" s="50"/>
      <c r="AB28" s="50"/>
      <c r="AC28" s="50"/>
      <c r="AD28" s="50"/>
      <c r="AF28" s="8"/>
      <c r="AG28" s="8"/>
      <c r="AH28" s="6"/>
      <c r="AI28" s="8"/>
      <c r="AJ28" s="8"/>
    </row>
    <row r="29" spans="1:36" s="52" customFormat="1" ht="15" customHeight="1" x14ac:dyDescent="0.45">
      <c r="A29" s="23" t="s">
        <v>22</v>
      </c>
      <c r="B29" s="182"/>
      <c r="C29" s="183"/>
      <c r="D29" s="5"/>
      <c r="E29" s="24" t="str">
        <f t="shared" si="0"/>
        <v/>
      </c>
      <c r="G29" s="23">
        <v>55</v>
      </c>
      <c r="H29" s="182"/>
      <c r="I29" s="183"/>
      <c r="J29" s="5"/>
      <c r="K29" s="24" t="str">
        <f t="shared" si="1"/>
        <v/>
      </c>
      <c r="M29" s="184" t="s">
        <v>27</v>
      </c>
      <c r="N29" s="185"/>
      <c r="O29" s="56">
        <f t="shared" si="2"/>
        <v>0</v>
      </c>
      <c r="P29" s="50"/>
      <c r="Q29" s="184" t="s">
        <v>27</v>
      </c>
      <c r="R29" s="185"/>
      <c r="S29" s="68"/>
      <c r="T29" s="92"/>
      <c r="U29" s="59" t="b">
        <v>0</v>
      </c>
      <c r="V29" s="49">
        <f>IF(U29,1,0)</f>
        <v>0</v>
      </c>
      <c r="W29" s="55"/>
      <c r="Y29" s="51"/>
      <c r="Z29" s="50"/>
      <c r="AA29" s="50"/>
      <c r="AB29" s="50"/>
      <c r="AC29" s="50"/>
      <c r="AD29" s="50"/>
      <c r="AF29" s="8"/>
      <c r="AG29" s="8"/>
      <c r="AH29" s="6"/>
      <c r="AI29" s="8"/>
      <c r="AJ29" s="8"/>
    </row>
    <row r="30" spans="1:36" s="52" customFormat="1" ht="15" customHeight="1" x14ac:dyDescent="0.45">
      <c r="A30" s="23">
        <v>1</v>
      </c>
      <c r="B30" s="182"/>
      <c r="C30" s="183"/>
      <c r="D30" s="5"/>
      <c r="E30" s="24" t="str">
        <f t="shared" si="0"/>
        <v/>
      </c>
      <c r="G30" s="23">
        <v>56</v>
      </c>
      <c r="H30" s="182"/>
      <c r="I30" s="183"/>
      <c r="J30" s="5"/>
      <c r="K30" s="24" t="str">
        <f t="shared" si="1"/>
        <v/>
      </c>
      <c r="M30" s="184" t="s">
        <v>28</v>
      </c>
      <c r="N30" s="185"/>
      <c r="O30" s="56">
        <f t="shared" si="2"/>
        <v>0</v>
      </c>
      <c r="P30" s="50"/>
      <c r="Q30" s="184" t="s">
        <v>28</v>
      </c>
      <c r="R30" s="185"/>
      <c r="S30" s="68"/>
      <c r="T30" s="92"/>
      <c r="U30" s="59">
        <v>1</v>
      </c>
      <c r="V30" s="49">
        <f>IF(U30,1,0)</f>
        <v>1</v>
      </c>
      <c r="W30" s="55"/>
      <c r="Y30" s="51"/>
      <c r="Z30" s="50"/>
      <c r="AA30" s="50"/>
      <c r="AB30" s="50"/>
      <c r="AC30" s="50"/>
      <c r="AD30" s="50"/>
      <c r="AF30" s="8"/>
      <c r="AG30" s="8"/>
      <c r="AH30" s="6"/>
      <c r="AI30" s="8"/>
      <c r="AJ30" s="8"/>
    </row>
    <row r="31" spans="1:36" s="52" customFormat="1" ht="15" customHeight="1" x14ac:dyDescent="0.45">
      <c r="A31" s="23">
        <v>2</v>
      </c>
      <c r="B31" s="182"/>
      <c r="C31" s="183"/>
      <c r="D31" s="5"/>
      <c r="E31" s="24" t="str">
        <f t="shared" si="0"/>
        <v/>
      </c>
      <c r="G31" s="23">
        <v>57</v>
      </c>
      <c r="H31" s="182"/>
      <c r="I31" s="183"/>
      <c r="J31" s="5"/>
      <c r="K31" s="24" t="str">
        <f t="shared" si="1"/>
        <v/>
      </c>
      <c r="M31" s="184" t="s">
        <v>29</v>
      </c>
      <c r="N31" s="185"/>
      <c r="O31" s="56">
        <f t="shared" si="2"/>
        <v>0</v>
      </c>
      <c r="Q31" s="184" t="s">
        <v>29</v>
      </c>
      <c r="R31" s="185"/>
      <c r="S31" s="68"/>
      <c r="T31" s="60"/>
      <c r="U31" s="59"/>
      <c r="V31" s="49"/>
      <c r="W31" s="55"/>
      <c r="Y31" s="51"/>
      <c r="Z31" s="50"/>
      <c r="AA31" s="50"/>
      <c r="AB31" s="50"/>
      <c r="AC31" s="50"/>
      <c r="AD31" s="50"/>
      <c r="AF31" s="8"/>
      <c r="AG31" s="8"/>
      <c r="AH31" s="6"/>
      <c r="AI31" s="8"/>
      <c r="AJ31" s="8"/>
    </row>
    <row r="32" spans="1:36" s="52" customFormat="1" ht="15" customHeight="1" x14ac:dyDescent="0.45">
      <c r="A32" s="23">
        <v>3</v>
      </c>
      <c r="B32" s="182"/>
      <c r="C32" s="183"/>
      <c r="D32" s="5"/>
      <c r="E32" s="24" t="str">
        <f t="shared" si="0"/>
        <v/>
      </c>
      <c r="G32" s="23">
        <v>58</v>
      </c>
      <c r="H32" s="182"/>
      <c r="I32" s="183"/>
      <c r="J32" s="5"/>
      <c r="K32" s="24" t="str">
        <f t="shared" si="1"/>
        <v/>
      </c>
      <c r="M32" s="184" t="s">
        <v>30</v>
      </c>
      <c r="N32" s="185"/>
      <c r="O32" s="56">
        <f t="shared" si="2"/>
        <v>0</v>
      </c>
      <c r="P32" s="90" t="str">
        <f>IF(U30=AH19,AH21,AH22)</f>
        <v xml:space="preserve"> </v>
      </c>
      <c r="Q32" s="184" t="s">
        <v>30</v>
      </c>
      <c r="R32" s="185"/>
      <c r="S32" s="68"/>
      <c r="T32" s="91"/>
      <c r="U32" s="61"/>
      <c r="V32" s="6"/>
      <c r="Y32" s="51"/>
      <c r="Z32" s="50"/>
      <c r="AA32" s="50"/>
      <c r="AB32" s="50"/>
      <c r="AC32" s="50"/>
      <c r="AD32" s="50"/>
      <c r="AE32" s="50"/>
      <c r="AF32" s="8"/>
      <c r="AG32" s="8"/>
      <c r="AH32" s="6"/>
      <c r="AI32" s="8"/>
      <c r="AJ32" s="8"/>
    </row>
    <row r="33" spans="1:36" s="52" customFormat="1" ht="15" customHeight="1" x14ac:dyDescent="0.45">
      <c r="A33" s="23">
        <v>4</v>
      </c>
      <c r="B33" s="182"/>
      <c r="C33" s="183"/>
      <c r="D33" s="5"/>
      <c r="E33" s="24" t="str">
        <f t="shared" si="0"/>
        <v/>
      </c>
      <c r="G33" s="23">
        <v>59</v>
      </c>
      <c r="H33" s="182"/>
      <c r="I33" s="183"/>
      <c r="J33" s="5"/>
      <c r="K33" s="24" t="str">
        <f t="shared" si="1"/>
        <v/>
      </c>
      <c r="M33" s="184" t="s">
        <v>31</v>
      </c>
      <c r="N33" s="185"/>
      <c r="O33" s="56">
        <f t="shared" si="2"/>
        <v>0</v>
      </c>
      <c r="P33" s="90"/>
      <c r="Q33" s="184" t="s">
        <v>31</v>
      </c>
      <c r="R33" s="185"/>
      <c r="S33" s="68"/>
      <c r="T33" s="91"/>
      <c r="Y33" s="51"/>
      <c r="Z33" s="50"/>
      <c r="AA33" s="50"/>
      <c r="AB33" s="50"/>
      <c r="AC33" s="50"/>
      <c r="AD33" s="50"/>
      <c r="AE33" s="50"/>
      <c r="AF33" s="8"/>
      <c r="AG33" s="50"/>
      <c r="AH33" s="50"/>
      <c r="AI33" s="8"/>
      <c r="AJ33" s="8"/>
    </row>
    <row r="34" spans="1:36" s="52" customFormat="1" ht="15" customHeight="1" x14ac:dyDescent="0.45">
      <c r="A34" s="23">
        <v>5</v>
      </c>
      <c r="B34" s="182"/>
      <c r="C34" s="183"/>
      <c r="D34" s="5"/>
      <c r="E34" s="24" t="str">
        <f t="shared" si="0"/>
        <v/>
      </c>
      <c r="G34" s="23">
        <v>60</v>
      </c>
      <c r="H34" s="182"/>
      <c r="I34" s="183"/>
      <c r="J34" s="5"/>
      <c r="K34" s="24" t="str">
        <f t="shared" si="1"/>
        <v/>
      </c>
      <c r="M34" s="184" t="s">
        <v>32</v>
      </c>
      <c r="N34" s="185"/>
      <c r="O34" s="56">
        <f t="shared" si="2"/>
        <v>0</v>
      </c>
      <c r="P34" s="62"/>
      <c r="Q34" s="184" t="s">
        <v>32</v>
      </c>
      <c r="R34" s="185"/>
      <c r="S34" s="68"/>
      <c r="T34" s="63"/>
      <c r="U34" s="50"/>
      <c r="V34" s="50"/>
      <c r="W34" s="50"/>
      <c r="X34" s="50"/>
      <c r="Y34" s="51"/>
      <c r="Z34" s="50"/>
      <c r="AA34" s="50"/>
      <c r="AB34" s="50"/>
      <c r="AC34" s="50"/>
      <c r="AD34" s="50"/>
      <c r="AE34" s="50"/>
      <c r="AF34" s="8"/>
      <c r="AG34" s="50"/>
      <c r="AH34" s="50"/>
      <c r="AI34" s="8"/>
      <c r="AJ34" s="8"/>
    </row>
    <row r="35" spans="1:36" s="52" customFormat="1" ht="15" customHeight="1" x14ac:dyDescent="0.45">
      <c r="A35" s="23">
        <v>6</v>
      </c>
      <c r="B35" s="182"/>
      <c r="C35" s="183"/>
      <c r="D35" s="5"/>
      <c r="E35" s="24" t="str">
        <f t="shared" si="0"/>
        <v/>
      </c>
      <c r="G35" s="23">
        <v>61</v>
      </c>
      <c r="H35" s="182"/>
      <c r="I35" s="183"/>
      <c r="J35" s="5"/>
      <c r="K35" s="24" t="str">
        <f t="shared" si="1"/>
        <v/>
      </c>
      <c r="M35" s="184" t="s">
        <v>33</v>
      </c>
      <c r="N35" s="185"/>
      <c r="O35" s="56">
        <f t="shared" si="2"/>
        <v>0</v>
      </c>
      <c r="Q35" s="184" t="s">
        <v>33</v>
      </c>
      <c r="R35" s="185"/>
      <c r="S35" s="68"/>
      <c r="T35" s="64"/>
      <c r="U35" s="50"/>
      <c r="V35" s="50"/>
      <c r="W35" s="50"/>
      <c r="X35" s="50"/>
      <c r="Y35" s="50"/>
      <c r="Z35" s="50"/>
      <c r="AA35" s="50"/>
      <c r="AB35" s="50"/>
      <c r="AC35" s="50"/>
      <c r="AD35" s="50"/>
      <c r="AE35" s="50"/>
      <c r="AF35" s="8"/>
      <c r="AG35" s="50"/>
      <c r="AH35" s="50"/>
      <c r="AI35" s="50"/>
      <c r="AJ35" s="8"/>
    </row>
    <row r="36" spans="1:36" s="52" customFormat="1" ht="15" customHeight="1" x14ac:dyDescent="0.45">
      <c r="A36" s="23">
        <v>7</v>
      </c>
      <c r="B36" s="182"/>
      <c r="C36" s="183"/>
      <c r="D36" s="5"/>
      <c r="E36" s="24" t="str">
        <f t="shared" si="0"/>
        <v/>
      </c>
      <c r="G36" s="23">
        <v>62</v>
      </c>
      <c r="H36" s="182"/>
      <c r="I36" s="183"/>
      <c r="J36" s="5"/>
      <c r="K36" s="24" t="str">
        <f t="shared" si="1"/>
        <v/>
      </c>
      <c r="M36" s="184" t="s">
        <v>34</v>
      </c>
      <c r="N36" s="185"/>
      <c r="O36" s="56">
        <f t="shared" si="2"/>
        <v>0</v>
      </c>
      <c r="P36" s="50"/>
      <c r="Q36" s="184" t="s">
        <v>34</v>
      </c>
      <c r="R36" s="185"/>
      <c r="S36" s="68"/>
      <c r="T36" s="65"/>
      <c r="U36" s="50"/>
      <c r="V36" s="50"/>
      <c r="W36" s="50"/>
      <c r="X36" s="50"/>
      <c r="Y36" s="50"/>
      <c r="Z36" s="50"/>
      <c r="AA36" s="50"/>
      <c r="AB36" s="50"/>
      <c r="AC36" s="50"/>
      <c r="AD36" s="50"/>
      <c r="AE36" s="50"/>
      <c r="AF36" s="8"/>
      <c r="AG36" s="50"/>
      <c r="AH36" s="50"/>
      <c r="AI36" s="50"/>
    </row>
    <row r="37" spans="1:36" s="52" customFormat="1" ht="15" customHeight="1" x14ac:dyDescent="0.45">
      <c r="A37" s="23">
        <v>8</v>
      </c>
      <c r="B37" s="182"/>
      <c r="C37" s="183"/>
      <c r="D37" s="5"/>
      <c r="E37" s="24" t="str">
        <f t="shared" si="0"/>
        <v/>
      </c>
      <c r="G37" s="23">
        <v>63</v>
      </c>
      <c r="H37" s="182"/>
      <c r="I37" s="183"/>
      <c r="J37" s="5"/>
      <c r="K37" s="24" t="str">
        <f t="shared" si="1"/>
        <v/>
      </c>
      <c r="M37" s="184" t="s">
        <v>35</v>
      </c>
      <c r="N37" s="185"/>
      <c r="O37" s="56">
        <f t="shared" si="2"/>
        <v>0</v>
      </c>
      <c r="Q37" s="184" t="s">
        <v>35</v>
      </c>
      <c r="R37" s="185"/>
      <c r="S37" s="68"/>
      <c r="T37" s="67"/>
      <c r="U37" s="50"/>
      <c r="V37" s="50"/>
      <c r="W37" s="50"/>
      <c r="X37" s="50"/>
      <c r="Y37" s="50"/>
      <c r="Z37" s="50"/>
      <c r="AA37" s="50"/>
      <c r="AB37" s="50"/>
      <c r="AC37" s="50"/>
      <c r="AD37" s="50"/>
      <c r="AE37" s="50"/>
      <c r="AF37" s="8"/>
      <c r="AG37" s="50"/>
      <c r="AH37" s="50"/>
      <c r="AI37" s="50"/>
    </row>
    <row r="38" spans="1:36" s="52" customFormat="1" ht="15" customHeight="1" x14ac:dyDescent="0.45">
      <c r="A38" s="23">
        <v>9</v>
      </c>
      <c r="B38" s="182"/>
      <c r="C38" s="183"/>
      <c r="D38" s="5"/>
      <c r="E38" s="24" t="str">
        <f t="shared" si="0"/>
        <v/>
      </c>
      <c r="G38" s="23">
        <v>64</v>
      </c>
      <c r="H38" s="182"/>
      <c r="I38" s="183"/>
      <c r="J38" s="5"/>
      <c r="K38" s="24" t="str">
        <f t="shared" si="1"/>
        <v/>
      </c>
      <c r="M38" s="184" t="s">
        <v>36</v>
      </c>
      <c r="N38" s="185"/>
      <c r="O38" s="56">
        <f t="shared" si="2"/>
        <v>0</v>
      </c>
      <c r="Q38" s="184" t="s">
        <v>36</v>
      </c>
      <c r="R38" s="185"/>
      <c r="S38" s="68"/>
      <c r="T38" s="67"/>
      <c r="Z38" s="50"/>
      <c r="AA38" s="50"/>
      <c r="AB38" s="50"/>
      <c r="AC38" s="50"/>
      <c r="AD38" s="50"/>
      <c r="AE38" s="50"/>
      <c r="AF38" s="50"/>
      <c r="AG38" s="50"/>
      <c r="AH38" s="50"/>
      <c r="AI38" s="50"/>
    </row>
    <row r="39" spans="1:36" s="52" customFormat="1" ht="15" customHeight="1" x14ac:dyDescent="0.45">
      <c r="A39" s="23">
        <v>10</v>
      </c>
      <c r="B39" s="182"/>
      <c r="C39" s="183"/>
      <c r="D39" s="5"/>
      <c r="E39" s="24" t="str">
        <f t="shared" si="0"/>
        <v/>
      </c>
      <c r="G39" s="23">
        <v>65</v>
      </c>
      <c r="H39" s="182"/>
      <c r="I39" s="183"/>
      <c r="J39" s="5"/>
      <c r="K39" s="24" t="str">
        <f t="shared" si="1"/>
        <v/>
      </c>
      <c r="M39" s="184" t="s">
        <v>37</v>
      </c>
      <c r="N39" s="185"/>
      <c r="O39" s="56">
        <f t="shared" si="2"/>
        <v>0</v>
      </c>
      <c r="Q39" s="184" t="s">
        <v>37</v>
      </c>
      <c r="R39" s="185"/>
      <c r="S39" s="68"/>
      <c r="Z39" s="50"/>
      <c r="AA39" s="50"/>
      <c r="AB39" s="50"/>
      <c r="AC39" s="50"/>
      <c r="AD39" s="50"/>
      <c r="AE39" s="50"/>
      <c r="AF39" s="50"/>
      <c r="AG39" s="50"/>
      <c r="AH39" s="50"/>
      <c r="AI39" s="50"/>
    </row>
    <row r="40" spans="1:36" s="52" customFormat="1" ht="15" customHeight="1" x14ac:dyDescent="0.45">
      <c r="A40" s="23">
        <v>11</v>
      </c>
      <c r="B40" s="182"/>
      <c r="C40" s="183"/>
      <c r="D40" s="5"/>
      <c r="E40" s="24" t="str">
        <f t="shared" si="0"/>
        <v/>
      </c>
      <c r="G40" s="23">
        <v>66</v>
      </c>
      <c r="H40" s="182"/>
      <c r="I40" s="183"/>
      <c r="J40" s="5"/>
      <c r="K40" s="24" t="str">
        <f t="shared" si="1"/>
        <v/>
      </c>
      <c r="M40" s="184" t="s">
        <v>38</v>
      </c>
      <c r="N40" s="185"/>
      <c r="O40" s="56">
        <f t="shared" si="2"/>
        <v>0</v>
      </c>
      <c r="Q40" s="184" t="s">
        <v>38</v>
      </c>
      <c r="R40" s="185"/>
      <c r="S40" s="68"/>
      <c r="Z40" s="50"/>
      <c r="AA40" s="50"/>
      <c r="AB40" s="50"/>
      <c r="AC40" s="50"/>
      <c r="AD40" s="50"/>
      <c r="AE40" s="50"/>
      <c r="AF40" s="50"/>
      <c r="AG40" s="50"/>
      <c r="AH40" s="50"/>
      <c r="AI40" s="50"/>
    </row>
    <row r="41" spans="1:36" s="52" customFormat="1" ht="15" customHeight="1" x14ac:dyDescent="0.45">
      <c r="A41" s="23">
        <v>12</v>
      </c>
      <c r="B41" s="182"/>
      <c r="C41" s="183"/>
      <c r="D41" s="5"/>
      <c r="E41" s="24" t="str">
        <f t="shared" si="0"/>
        <v/>
      </c>
      <c r="G41" s="23">
        <v>67</v>
      </c>
      <c r="H41" s="182"/>
      <c r="I41" s="183"/>
      <c r="J41" s="5"/>
      <c r="K41" s="24" t="str">
        <f t="shared" si="1"/>
        <v/>
      </c>
      <c r="M41" s="184" t="s">
        <v>39</v>
      </c>
      <c r="N41" s="185"/>
      <c r="O41" s="56">
        <f t="shared" si="2"/>
        <v>0</v>
      </c>
      <c r="Q41" s="184" t="s">
        <v>39</v>
      </c>
      <c r="R41" s="185"/>
      <c r="S41" s="68"/>
      <c r="Z41" s="50"/>
      <c r="AA41" s="50"/>
      <c r="AB41" s="50"/>
      <c r="AC41" s="50"/>
      <c r="AD41" s="50"/>
      <c r="AE41" s="50"/>
      <c r="AF41" s="50"/>
      <c r="AG41" s="50"/>
      <c r="AH41" s="50"/>
      <c r="AI41" s="50"/>
    </row>
    <row r="42" spans="1:36" s="52" customFormat="1" ht="15" customHeight="1" x14ac:dyDescent="0.45">
      <c r="A42" s="23">
        <v>13</v>
      </c>
      <c r="B42" s="182"/>
      <c r="C42" s="183"/>
      <c r="D42" s="5"/>
      <c r="E42" s="24" t="str">
        <f t="shared" si="0"/>
        <v/>
      </c>
      <c r="G42" s="23">
        <v>68</v>
      </c>
      <c r="H42" s="182"/>
      <c r="I42" s="183"/>
      <c r="J42" s="5"/>
      <c r="K42" s="24" t="str">
        <f t="shared" si="1"/>
        <v/>
      </c>
      <c r="M42" s="184" t="s">
        <v>40</v>
      </c>
      <c r="N42" s="185"/>
      <c r="O42" s="56">
        <f t="shared" si="2"/>
        <v>0</v>
      </c>
      <c r="Q42" s="184" t="s">
        <v>40</v>
      </c>
      <c r="R42" s="185"/>
      <c r="S42" s="68"/>
      <c r="Z42" s="50"/>
      <c r="AA42" s="50"/>
      <c r="AB42" s="50"/>
      <c r="AC42" s="50"/>
      <c r="AD42" s="50"/>
      <c r="AE42" s="50"/>
      <c r="AF42" s="50"/>
      <c r="AG42" s="50"/>
      <c r="AH42" s="50"/>
      <c r="AI42" s="50"/>
    </row>
    <row r="43" spans="1:36" s="52" customFormat="1" ht="15" customHeight="1" x14ac:dyDescent="0.45">
      <c r="A43" s="23">
        <v>14</v>
      </c>
      <c r="B43" s="182"/>
      <c r="C43" s="183"/>
      <c r="D43" s="5"/>
      <c r="E43" s="24" t="str">
        <f t="shared" si="0"/>
        <v/>
      </c>
      <c r="G43" s="23">
        <v>69</v>
      </c>
      <c r="H43" s="182"/>
      <c r="I43" s="183"/>
      <c r="J43" s="5"/>
      <c r="K43" s="24" t="str">
        <f t="shared" si="1"/>
        <v/>
      </c>
      <c r="M43" s="184" t="s">
        <v>41</v>
      </c>
      <c r="N43" s="185"/>
      <c r="O43" s="56">
        <f t="shared" si="2"/>
        <v>0</v>
      </c>
      <c r="Q43" s="184" t="s">
        <v>41</v>
      </c>
      <c r="R43" s="185"/>
      <c r="S43" s="68"/>
      <c r="Z43" s="50"/>
      <c r="AA43" s="50"/>
      <c r="AB43" s="50"/>
      <c r="AC43" s="50"/>
      <c r="AD43" s="50"/>
      <c r="AE43" s="50"/>
      <c r="AF43" s="50"/>
      <c r="AG43" s="50"/>
      <c r="AH43" s="50"/>
      <c r="AI43" s="50"/>
    </row>
    <row r="44" spans="1:36" s="52" customFormat="1" ht="15" customHeight="1" x14ac:dyDescent="0.45">
      <c r="A44" s="23">
        <v>15</v>
      </c>
      <c r="B44" s="182"/>
      <c r="C44" s="183"/>
      <c r="D44" s="5"/>
      <c r="E44" s="24" t="str">
        <f t="shared" si="0"/>
        <v/>
      </c>
      <c r="G44" s="23">
        <v>70</v>
      </c>
      <c r="H44" s="182"/>
      <c r="I44" s="183"/>
      <c r="J44" s="5"/>
      <c r="K44" s="24" t="str">
        <f t="shared" si="1"/>
        <v/>
      </c>
      <c r="M44" s="184" t="s">
        <v>42</v>
      </c>
      <c r="N44" s="185">
        <f>SUMIFS($E$28:$E$75,$D$28:$D$75,M44)</f>
        <v>0</v>
      </c>
      <c r="O44" s="56">
        <f t="shared" si="2"/>
        <v>0</v>
      </c>
      <c r="Q44" s="184" t="s">
        <v>42</v>
      </c>
      <c r="R44" s="185">
        <f>SUMIFS($E$28:$E$75,$D$28:$D$75,Q44)</f>
        <v>0</v>
      </c>
      <c r="S44" s="68"/>
      <c r="Z44" s="50"/>
      <c r="AA44" s="50"/>
      <c r="AB44" s="50"/>
      <c r="AC44" s="50"/>
      <c r="AD44" s="50"/>
      <c r="AE44" s="50"/>
      <c r="AF44" s="50"/>
      <c r="AG44" s="50"/>
      <c r="AH44" s="50"/>
      <c r="AI44" s="50"/>
    </row>
    <row r="45" spans="1:36" s="52" customFormat="1" ht="15" customHeight="1" x14ac:dyDescent="0.45">
      <c r="A45" s="23">
        <v>16</v>
      </c>
      <c r="B45" s="182"/>
      <c r="C45" s="183"/>
      <c r="D45" s="5"/>
      <c r="E45" s="24" t="str">
        <f t="shared" si="0"/>
        <v/>
      </c>
      <c r="G45" s="23">
        <v>71</v>
      </c>
      <c r="H45" s="182"/>
      <c r="I45" s="183"/>
      <c r="J45" s="5"/>
      <c r="K45" s="24" t="str">
        <f t="shared" si="1"/>
        <v/>
      </c>
      <c r="M45" s="184" t="s">
        <v>43</v>
      </c>
      <c r="N45" s="185">
        <f>SUMIFS($E$28:$E$75,$D$28:$D$75,M45)</f>
        <v>0</v>
      </c>
      <c r="O45" s="56">
        <f t="shared" si="2"/>
        <v>0</v>
      </c>
      <c r="Q45" s="184" t="s">
        <v>43</v>
      </c>
      <c r="R45" s="185">
        <f>SUMIFS($E$28:$E$75,$D$28:$D$75,Q45)</f>
        <v>0</v>
      </c>
      <c r="S45" s="68"/>
      <c r="Z45" s="50"/>
      <c r="AA45" s="50"/>
      <c r="AB45" s="50"/>
      <c r="AC45" s="50"/>
      <c r="AD45" s="50"/>
      <c r="AE45" s="50"/>
      <c r="AF45" s="50"/>
      <c r="AG45" s="50"/>
      <c r="AH45" s="50"/>
      <c r="AI45" s="50"/>
    </row>
    <row r="46" spans="1:36" s="52" customFormat="1" ht="15" customHeight="1" x14ac:dyDescent="0.45">
      <c r="A46" s="23">
        <v>17</v>
      </c>
      <c r="B46" s="182"/>
      <c r="C46" s="183"/>
      <c r="D46" s="5"/>
      <c r="E46" s="24" t="str">
        <f t="shared" si="0"/>
        <v/>
      </c>
      <c r="G46" s="23">
        <v>72</v>
      </c>
      <c r="H46" s="182"/>
      <c r="I46" s="183"/>
      <c r="J46" s="5"/>
      <c r="K46" s="24" t="str">
        <f t="shared" si="1"/>
        <v/>
      </c>
      <c r="M46" s="184" t="s">
        <v>44</v>
      </c>
      <c r="N46" s="185"/>
      <c r="O46" s="56">
        <f t="shared" si="2"/>
        <v>0</v>
      </c>
      <c r="Q46" s="184" t="s">
        <v>44</v>
      </c>
      <c r="R46" s="185"/>
      <c r="S46" s="68"/>
      <c r="Z46" s="50"/>
      <c r="AA46" s="50"/>
      <c r="AB46" s="50"/>
      <c r="AC46" s="50"/>
      <c r="AD46" s="50"/>
      <c r="AE46" s="50"/>
      <c r="AF46" s="50"/>
      <c r="AH46" s="50"/>
      <c r="AI46" s="50"/>
    </row>
    <row r="47" spans="1:36" s="52" customFormat="1" ht="15" customHeight="1" x14ac:dyDescent="0.45">
      <c r="A47" s="23">
        <v>18</v>
      </c>
      <c r="B47" s="182"/>
      <c r="C47" s="183"/>
      <c r="D47" s="5"/>
      <c r="E47" s="24" t="str">
        <f t="shared" si="0"/>
        <v/>
      </c>
      <c r="G47" s="23">
        <v>73</v>
      </c>
      <c r="H47" s="182"/>
      <c r="I47" s="183"/>
      <c r="J47" s="5"/>
      <c r="K47" s="24" t="str">
        <f t="shared" si="1"/>
        <v/>
      </c>
      <c r="M47" s="184" t="s">
        <v>45</v>
      </c>
      <c r="N47" s="185"/>
      <c r="O47" s="56">
        <f t="shared" si="2"/>
        <v>0</v>
      </c>
      <c r="Q47" s="184" t="s">
        <v>45</v>
      </c>
      <c r="R47" s="185"/>
      <c r="S47" s="68"/>
      <c r="Z47" s="50"/>
      <c r="AA47" s="50"/>
      <c r="AB47" s="50"/>
      <c r="AC47" s="50"/>
      <c r="AD47" s="50"/>
      <c r="AE47" s="50"/>
      <c r="AF47" s="50"/>
      <c r="AH47" s="50"/>
      <c r="AI47" s="50"/>
    </row>
    <row r="48" spans="1:36" s="52" customFormat="1" ht="15" customHeight="1" x14ac:dyDescent="0.45">
      <c r="A48" s="23">
        <v>19</v>
      </c>
      <c r="B48" s="182"/>
      <c r="C48" s="183"/>
      <c r="D48" s="5"/>
      <c r="E48" s="24" t="str">
        <f t="shared" si="0"/>
        <v/>
      </c>
      <c r="G48" s="23">
        <v>74</v>
      </c>
      <c r="H48" s="182"/>
      <c r="I48" s="183"/>
      <c r="J48" s="5"/>
      <c r="K48" s="24" t="str">
        <f t="shared" si="1"/>
        <v/>
      </c>
      <c r="M48" s="184" t="s">
        <v>46</v>
      </c>
      <c r="N48" s="185"/>
      <c r="O48" s="56">
        <f t="shared" si="2"/>
        <v>0</v>
      </c>
      <c r="Q48" s="184" t="s">
        <v>46</v>
      </c>
      <c r="R48" s="185"/>
      <c r="S48" s="68"/>
      <c r="AF48" s="50"/>
    </row>
    <row r="49" spans="1:32" s="52" customFormat="1" ht="15" customHeight="1" x14ac:dyDescent="0.45">
      <c r="A49" s="23">
        <v>20</v>
      </c>
      <c r="B49" s="182"/>
      <c r="C49" s="183"/>
      <c r="D49" s="5"/>
      <c r="E49" s="24" t="str">
        <f t="shared" si="0"/>
        <v/>
      </c>
      <c r="G49" s="23">
        <v>75</v>
      </c>
      <c r="H49" s="182"/>
      <c r="I49" s="183"/>
      <c r="J49" s="5"/>
      <c r="K49" s="24" t="str">
        <f t="shared" si="1"/>
        <v/>
      </c>
      <c r="M49" s="184" t="s">
        <v>47</v>
      </c>
      <c r="N49" s="185"/>
      <c r="O49" s="56">
        <f t="shared" si="2"/>
        <v>0</v>
      </c>
      <c r="Q49" s="184" t="s">
        <v>47</v>
      </c>
      <c r="R49" s="185"/>
      <c r="S49" s="68"/>
      <c r="AF49" s="50"/>
    </row>
    <row r="50" spans="1:32" s="52" customFormat="1" ht="15" customHeight="1" x14ac:dyDescent="0.45">
      <c r="A50" s="23">
        <v>21</v>
      </c>
      <c r="B50" s="182"/>
      <c r="C50" s="183"/>
      <c r="D50" s="5"/>
      <c r="E50" s="24" t="str">
        <f t="shared" si="0"/>
        <v/>
      </c>
      <c r="G50" s="23">
        <v>76</v>
      </c>
      <c r="H50" s="182"/>
      <c r="I50" s="183"/>
      <c r="J50" s="5"/>
      <c r="K50" s="24" t="str">
        <f t="shared" si="1"/>
        <v/>
      </c>
      <c r="M50" s="184" t="s">
        <v>48</v>
      </c>
      <c r="N50" s="185"/>
      <c r="O50" s="56">
        <f t="shared" si="2"/>
        <v>0</v>
      </c>
      <c r="Q50" s="184" t="s">
        <v>48</v>
      </c>
      <c r="R50" s="185"/>
      <c r="S50" s="68"/>
      <c r="AF50" s="50"/>
    </row>
    <row r="51" spans="1:32" s="52" customFormat="1" ht="15" customHeight="1" x14ac:dyDescent="0.45">
      <c r="A51" s="23">
        <v>22</v>
      </c>
      <c r="B51" s="182"/>
      <c r="C51" s="183"/>
      <c r="D51" s="5"/>
      <c r="E51" s="24" t="str">
        <f t="shared" si="0"/>
        <v/>
      </c>
      <c r="G51" s="23">
        <v>77</v>
      </c>
      <c r="H51" s="182"/>
      <c r="I51" s="183"/>
      <c r="J51" s="5"/>
      <c r="K51" s="24" t="str">
        <f t="shared" si="1"/>
        <v/>
      </c>
      <c r="M51" s="184" t="s">
        <v>49</v>
      </c>
      <c r="N51" s="185"/>
      <c r="O51" s="56">
        <f t="shared" si="2"/>
        <v>0</v>
      </c>
      <c r="Q51" s="184" t="s">
        <v>49</v>
      </c>
      <c r="R51" s="185"/>
      <c r="S51" s="68"/>
    </row>
    <row r="52" spans="1:32" s="52" customFormat="1" ht="15" customHeight="1" x14ac:dyDescent="0.45">
      <c r="A52" s="23">
        <v>23</v>
      </c>
      <c r="B52" s="182"/>
      <c r="C52" s="183"/>
      <c r="D52" s="5"/>
      <c r="E52" s="24" t="str">
        <f t="shared" si="0"/>
        <v/>
      </c>
      <c r="G52" s="23">
        <v>78</v>
      </c>
      <c r="H52" s="182"/>
      <c r="I52" s="183"/>
      <c r="J52" s="5"/>
      <c r="K52" s="24" t="str">
        <f t="shared" si="1"/>
        <v/>
      </c>
    </row>
    <row r="53" spans="1:32" s="52" customFormat="1" ht="15" customHeight="1" x14ac:dyDescent="0.45">
      <c r="A53" s="23">
        <v>24</v>
      </c>
      <c r="B53" s="182"/>
      <c r="C53" s="183"/>
      <c r="D53" s="5"/>
      <c r="E53" s="24" t="str">
        <f t="shared" si="0"/>
        <v/>
      </c>
      <c r="G53" s="23">
        <v>79</v>
      </c>
      <c r="H53" s="182"/>
      <c r="I53" s="183"/>
      <c r="J53" s="5"/>
      <c r="K53" s="24" t="str">
        <f t="shared" si="1"/>
        <v/>
      </c>
      <c r="M53" s="213" t="s">
        <v>21</v>
      </c>
      <c r="N53" s="214"/>
      <c r="O53" s="69">
        <f>SUM(O28:O51)</f>
        <v>0</v>
      </c>
      <c r="Q53" s="213" t="s">
        <v>21</v>
      </c>
      <c r="R53" s="214"/>
      <c r="S53" s="69">
        <f>SUM(S28:S52)</f>
        <v>0</v>
      </c>
    </row>
    <row r="54" spans="1:32" s="52" customFormat="1" ht="15" customHeight="1" x14ac:dyDescent="0.45">
      <c r="A54" s="23">
        <v>25</v>
      </c>
      <c r="B54" s="182"/>
      <c r="C54" s="183"/>
      <c r="D54" s="5"/>
      <c r="E54" s="24" t="str">
        <f t="shared" si="0"/>
        <v/>
      </c>
      <c r="G54" s="23">
        <v>80</v>
      </c>
      <c r="H54" s="182"/>
      <c r="I54" s="183"/>
      <c r="J54" s="5"/>
      <c r="K54" s="24" t="str">
        <f t="shared" si="1"/>
        <v/>
      </c>
      <c r="Q54" s="43"/>
      <c r="R54" s="43"/>
    </row>
    <row r="55" spans="1:32" s="52" customFormat="1" ht="15" customHeight="1" x14ac:dyDescent="0.45">
      <c r="A55" s="23">
        <v>26</v>
      </c>
      <c r="B55" s="182"/>
      <c r="C55" s="183"/>
      <c r="D55" s="5"/>
      <c r="E55" s="24" t="str">
        <f t="shared" si="0"/>
        <v/>
      </c>
      <c r="G55" s="23">
        <v>81</v>
      </c>
      <c r="H55" s="182"/>
      <c r="I55" s="183"/>
      <c r="J55" s="5"/>
      <c r="K55" s="24" t="str">
        <f t="shared" si="1"/>
        <v/>
      </c>
      <c r="M55" s="204" t="s">
        <v>167</v>
      </c>
      <c r="N55" s="205"/>
      <c r="O55" s="70">
        <f>O28+O31+O34+O37+O40+O43+O46+O49</f>
        <v>0</v>
      </c>
      <c r="Q55" s="204" t="s">
        <v>167</v>
      </c>
      <c r="R55" s="205"/>
      <c r="S55" s="70">
        <f>S28+S31+S34+S37+S40+S43+S46+S49</f>
        <v>0</v>
      </c>
    </row>
    <row r="56" spans="1:32" s="52" customFormat="1" ht="15" customHeight="1" x14ac:dyDescent="0.45">
      <c r="A56" s="23">
        <v>27</v>
      </c>
      <c r="B56" s="182"/>
      <c r="C56" s="183"/>
      <c r="D56" s="5"/>
      <c r="E56" s="24" t="str">
        <f t="shared" si="0"/>
        <v/>
      </c>
      <c r="G56" s="23">
        <v>82</v>
      </c>
      <c r="H56" s="182"/>
      <c r="I56" s="183"/>
      <c r="J56" s="5"/>
      <c r="K56" s="24" t="str">
        <f t="shared" si="1"/>
        <v/>
      </c>
      <c r="M56" s="204" t="s">
        <v>168</v>
      </c>
      <c r="N56" s="205"/>
      <c r="O56" s="70">
        <f t="shared" ref="O56:O57" si="3">O29+O32+O35+O38+O41+O44+O47+O50</f>
        <v>0</v>
      </c>
      <c r="Q56" s="204" t="s">
        <v>168</v>
      </c>
      <c r="R56" s="205"/>
      <c r="S56" s="70">
        <f t="shared" ref="S56:S57" si="4">S29+S32+S35+S38+S41+S44+S47+S50</f>
        <v>0</v>
      </c>
    </row>
    <row r="57" spans="1:32" s="52" customFormat="1" ht="15" customHeight="1" x14ac:dyDescent="0.45">
      <c r="A57" s="23">
        <v>28</v>
      </c>
      <c r="B57" s="182"/>
      <c r="C57" s="183"/>
      <c r="D57" s="5"/>
      <c r="E57" s="24" t="str">
        <f t="shared" si="0"/>
        <v/>
      </c>
      <c r="G57" s="23">
        <v>83</v>
      </c>
      <c r="H57" s="182"/>
      <c r="I57" s="183"/>
      <c r="J57" s="5"/>
      <c r="K57" s="24" t="str">
        <f t="shared" si="1"/>
        <v/>
      </c>
      <c r="M57" s="204" t="s">
        <v>169</v>
      </c>
      <c r="N57" s="205"/>
      <c r="O57" s="70">
        <f t="shared" si="3"/>
        <v>0</v>
      </c>
      <c r="P57" s="71"/>
      <c r="Q57" s="204" t="s">
        <v>169</v>
      </c>
      <c r="R57" s="205"/>
      <c r="S57" s="70">
        <f t="shared" si="4"/>
        <v>0</v>
      </c>
    </row>
    <row r="58" spans="1:32" s="52" customFormat="1" ht="15" customHeight="1" x14ac:dyDescent="0.45">
      <c r="A58" s="23">
        <v>29</v>
      </c>
      <c r="B58" s="182"/>
      <c r="C58" s="183"/>
      <c r="D58" s="5"/>
      <c r="E58" s="24" t="str">
        <f t="shared" si="0"/>
        <v/>
      </c>
      <c r="G58" s="23">
        <v>84</v>
      </c>
      <c r="H58" s="182"/>
      <c r="I58" s="183"/>
      <c r="J58" s="5"/>
      <c r="K58" s="24" t="str">
        <f t="shared" si="1"/>
        <v/>
      </c>
      <c r="M58" s="206" t="s">
        <v>170</v>
      </c>
      <c r="N58" s="207"/>
      <c r="O58" s="70">
        <f>SUM(O55:O57)</f>
        <v>0</v>
      </c>
      <c r="P58" s="71"/>
      <c r="Q58" s="206" t="s">
        <v>194</v>
      </c>
      <c r="R58" s="207"/>
      <c r="S58" s="70">
        <f>SUM(S55:S57)</f>
        <v>0</v>
      </c>
    </row>
    <row r="59" spans="1:32" s="52" customFormat="1" ht="15" customHeight="1" x14ac:dyDescent="0.45">
      <c r="A59" s="23">
        <v>30</v>
      </c>
      <c r="B59" s="182"/>
      <c r="C59" s="183"/>
      <c r="D59" s="5"/>
      <c r="E59" s="24" t="str">
        <f t="shared" si="0"/>
        <v/>
      </c>
      <c r="G59" s="23">
        <v>85</v>
      </c>
      <c r="H59" s="182"/>
      <c r="I59" s="183"/>
      <c r="J59" s="5"/>
      <c r="K59" s="24" t="str">
        <f t="shared" si="1"/>
        <v/>
      </c>
      <c r="M59" s="215" t="s">
        <v>171</v>
      </c>
      <c r="N59" s="216"/>
      <c r="O59" s="211">
        <f>COUNTA(B28:C82)+COUNTA(H28:I82)</f>
        <v>0</v>
      </c>
    </row>
    <row r="60" spans="1:32" s="52" customFormat="1" ht="15" customHeight="1" x14ac:dyDescent="0.45">
      <c r="A60" s="23">
        <v>31</v>
      </c>
      <c r="B60" s="182"/>
      <c r="C60" s="183"/>
      <c r="D60" s="5"/>
      <c r="E60" s="24" t="str">
        <f t="shared" si="0"/>
        <v/>
      </c>
      <c r="G60" s="23">
        <v>86</v>
      </c>
      <c r="H60" s="182"/>
      <c r="I60" s="183"/>
      <c r="J60" s="5"/>
      <c r="K60" s="24" t="str">
        <f t="shared" si="1"/>
        <v/>
      </c>
      <c r="M60" s="217"/>
      <c r="N60" s="218"/>
      <c r="O60" s="212"/>
    </row>
    <row r="61" spans="1:32" s="52" customFormat="1" ht="15" customHeight="1" x14ac:dyDescent="0.45">
      <c r="A61" s="23">
        <v>32</v>
      </c>
      <c r="B61" s="182"/>
      <c r="C61" s="183"/>
      <c r="D61" s="5"/>
      <c r="E61" s="24" t="str">
        <f t="shared" si="0"/>
        <v/>
      </c>
      <c r="G61" s="23">
        <v>87</v>
      </c>
      <c r="H61" s="182"/>
      <c r="I61" s="183"/>
      <c r="J61" s="5"/>
      <c r="K61" s="24" t="str">
        <f t="shared" si="1"/>
        <v/>
      </c>
      <c r="L61" s="72"/>
      <c r="M61" s="219" t="s">
        <v>172</v>
      </c>
      <c r="N61" s="220"/>
      <c r="O61" s="211">
        <f>SUM(K74:K82)</f>
        <v>0</v>
      </c>
    </row>
    <row r="62" spans="1:32" s="52" customFormat="1" ht="15" customHeight="1" x14ac:dyDescent="0.45">
      <c r="A62" s="23">
        <v>33</v>
      </c>
      <c r="B62" s="182"/>
      <c r="C62" s="183"/>
      <c r="D62" s="5"/>
      <c r="E62" s="24" t="str">
        <f t="shared" si="0"/>
        <v/>
      </c>
      <c r="G62" s="23">
        <v>88</v>
      </c>
      <c r="H62" s="182"/>
      <c r="I62" s="183"/>
      <c r="J62" s="5"/>
      <c r="K62" s="24" t="str">
        <f t="shared" si="1"/>
        <v/>
      </c>
      <c r="M62" s="221"/>
      <c r="N62" s="222"/>
      <c r="O62" s="212"/>
    </row>
    <row r="63" spans="1:32" s="52" customFormat="1" ht="15" customHeight="1" x14ac:dyDescent="0.45">
      <c r="A63" s="23">
        <v>34</v>
      </c>
      <c r="B63" s="182"/>
      <c r="C63" s="183"/>
      <c r="D63" s="5"/>
      <c r="E63" s="24" t="str">
        <f t="shared" si="0"/>
        <v/>
      </c>
      <c r="G63" s="23">
        <v>89</v>
      </c>
      <c r="H63" s="182"/>
      <c r="I63" s="183"/>
      <c r="J63" s="5"/>
      <c r="K63" s="24" t="str">
        <f t="shared" si="1"/>
        <v/>
      </c>
    </row>
    <row r="64" spans="1:32" s="52" customFormat="1" ht="15" customHeight="1" x14ac:dyDescent="0.45">
      <c r="A64" s="23">
        <v>35</v>
      </c>
      <c r="B64" s="182"/>
      <c r="C64" s="183"/>
      <c r="D64" s="5"/>
      <c r="E64" s="24" t="str">
        <f t="shared" si="0"/>
        <v/>
      </c>
      <c r="G64" s="23">
        <v>90</v>
      </c>
      <c r="H64" s="182"/>
      <c r="I64" s="183"/>
      <c r="J64" s="5"/>
      <c r="K64" s="24" t="str">
        <f t="shared" si="1"/>
        <v/>
      </c>
    </row>
    <row r="65" spans="1:36" s="52" customFormat="1" ht="15" customHeight="1" x14ac:dyDescent="0.45">
      <c r="A65" s="23">
        <v>36</v>
      </c>
      <c r="B65" s="182"/>
      <c r="C65" s="183"/>
      <c r="D65" s="5"/>
      <c r="E65" s="24" t="str">
        <f t="shared" si="0"/>
        <v/>
      </c>
      <c r="G65" s="23">
        <v>91</v>
      </c>
      <c r="H65" s="182"/>
      <c r="I65" s="183"/>
      <c r="J65" s="5"/>
      <c r="K65" s="24" t="str">
        <f t="shared" si="1"/>
        <v/>
      </c>
    </row>
    <row r="66" spans="1:36" s="52" customFormat="1" ht="15" customHeight="1" x14ac:dyDescent="0.45">
      <c r="A66" s="23">
        <v>37</v>
      </c>
      <c r="B66" s="182"/>
      <c r="C66" s="183"/>
      <c r="D66" s="5"/>
      <c r="E66" s="24" t="str">
        <f t="shared" si="0"/>
        <v/>
      </c>
      <c r="G66" s="23">
        <v>92</v>
      </c>
      <c r="H66" s="182"/>
      <c r="I66" s="183"/>
      <c r="J66" s="5"/>
      <c r="K66" s="24" t="str">
        <f t="shared" si="1"/>
        <v/>
      </c>
    </row>
    <row r="67" spans="1:36" s="52" customFormat="1" ht="15" customHeight="1" x14ac:dyDescent="0.45">
      <c r="A67" s="23">
        <v>38</v>
      </c>
      <c r="B67" s="182"/>
      <c r="C67" s="183"/>
      <c r="D67" s="5"/>
      <c r="E67" s="24" t="str">
        <f t="shared" si="0"/>
        <v/>
      </c>
      <c r="G67" s="23">
        <v>93</v>
      </c>
      <c r="H67" s="182"/>
      <c r="I67" s="183"/>
      <c r="J67" s="5"/>
      <c r="K67" s="24" t="str">
        <f t="shared" si="1"/>
        <v/>
      </c>
    </row>
    <row r="68" spans="1:36" s="52" customFormat="1" ht="15" customHeight="1" x14ac:dyDescent="0.45">
      <c r="A68" s="23">
        <v>39</v>
      </c>
      <c r="B68" s="182"/>
      <c r="C68" s="183"/>
      <c r="D68" s="5"/>
      <c r="E68" s="24" t="str">
        <f t="shared" si="0"/>
        <v/>
      </c>
      <c r="G68" s="23">
        <v>94</v>
      </c>
      <c r="H68" s="182"/>
      <c r="I68" s="183"/>
      <c r="J68" s="5"/>
      <c r="K68" s="24" t="str">
        <f t="shared" si="1"/>
        <v/>
      </c>
    </row>
    <row r="69" spans="1:36" s="52" customFormat="1" ht="15" customHeight="1" x14ac:dyDescent="0.45">
      <c r="A69" s="23">
        <v>40</v>
      </c>
      <c r="B69" s="182"/>
      <c r="C69" s="183"/>
      <c r="D69" s="5"/>
      <c r="E69" s="24" t="str">
        <f t="shared" si="0"/>
        <v/>
      </c>
      <c r="G69" s="23">
        <v>95</v>
      </c>
      <c r="H69" s="182"/>
      <c r="I69" s="183"/>
      <c r="J69" s="5"/>
      <c r="K69" s="24" t="str">
        <f t="shared" si="1"/>
        <v/>
      </c>
    </row>
    <row r="70" spans="1:36" s="52" customFormat="1" ht="15" customHeight="1" x14ac:dyDescent="0.45">
      <c r="A70" s="23">
        <v>41</v>
      </c>
      <c r="B70" s="182"/>
      <c r="C70" s="183"/>
      <c r="D70" s="5"/>
      <c r="E70" s="24" t="str">
        <f t="shared" si="0"/>
        <v/>
      </c>
      <c r="G70" s="23">
        <v>96</v>
      </c>
      <c r="H70" s="182"/>
      <c r="I70" s="183"/>
      <c r="J70" s="5"/>
      <c r="K70" s="24" t="str">
        <f t="shared" si="1"/>
        <v/>
      </c>
    </row>
    <row r="71" spans="1:36" s="52" customFormat="1" ht="15" customHeight="1" x14ac:dyDescent="0.45">
      <c r="A71" s="23">
        <v>42</v>
      </c>
      <c r="B71" s="182"/>
      <c r="C71" s="183"/>
      <c r="D71" s="5"/>
      <c r="E71" s="24" t="str">
        <f t="shared" si="0"/>
        <v/>
      </c>
      <c r="G71" s="23">
        <v>97</v>
      </c>
      <c r="H71" s="182"/>
      <c r="I71" s="183"/>
      <c r="J71" s="5"/>
      <c r="K71" s="24" t="str">
        <f t="shared" si="1"/>
        <v/>
      </c>
      <c r="O71" s="73"/>
      <c r="P71" s="74"/>
    </row>
    <row r="72" spans="1:36" s="52" customFormat="1" ht="15" customHeight="1" x14ac:dyDescent="0.45">
      <c r="A72" s="23">
        <v>43</v>
      </c>
      <c r="B72" s="182"/>
      <c r="C72" s="183"/>
      <c r="D72" s="5"/>
      <c r="E72" s="24" t="str">
        <f t="shared" si="0"/>
        <v/>
      </c>
      <c r="G72" s="23">
        <v>98</v>
      </c>
      <c r="H72" s="182"/>
      <c r="I72" s="183"/>
      <c r="J72" s="5"/>
      <c r="K72" s="24" t="str">
        <f t="shared" si="1"/>
        <v/>
      </c>
      <c r="O72" s="73"/>
      <c r="P72" s="74"/>
    </row>
    <row r="73" spans="1:36" s="52" customFormat="1" ht="15" customHeight="1" x14ac:dyDescent="0.45">
      <c r="A73" s="23">
        <v>44</v>
      </c>
      <c r="B73" s="182"/>
      <c r="C73" s="183"/>
      <c r="D73" s="5"/>
      <c r="E73" s="24" t="str">
        <f t="shared" si="0"/>
        <v/>
      </c>
      <c r="G73" s="23">
        <v>99</v>
      </c>
      <c r="H73" s="182"/>
      <c r="I73" s="183"/>
      <c r="J73" s="5"/>
      <c r="K73" s="24" t="str">
        <f t="shared" si="1"/>
        <v/>
      </c>
      <c r="O73" s="73"/>
      <c r="P73" s="74"/>
      <c r="AG73" s="6"/>
    </row>
    <row r="74" spans="1:36" s="52" customFormat="1" ht="15" customHeight="1" x14ac:dyDescent="0.45">
      <c r="A74" s="23">
        <v>45</v>
      </c>
      <c r="B74" s="182"/>
      <c r="C74" s="183"/>
      <c r="D74" s="5"/>
      <c r="E74" s="24" t="str">
        <f t="shared" si="0"/>
        <v/>
      </c>
      <c r="G74" s="223" t="s">
        <v>79</v>
      </c>
      <c r="H74" s="182"/>
      <c r="I74" s="183"/>
      <c r="J74" s="5"/>
      <c r="K74" s="24" t="str">
        <f t="shared" si="1"/>
        <v/>
      </c>
      <c r="P74" s="74"/>
      <c r="AG74" s="6"/>
    </row>
    <row r="75" spans="1:36" ht="15" customHeight="1" x14ac:dyDescent="0.45">
      <c r="A75" s="23">
        <v>46</v>
      </c>
      <c r="B75" s="182"/>
      <c r="C75" s="183"/>
      <c r="D75" s="5"/>
      <c r="E75" s="24" t="str">
        <f t="shared" si="0"/>
        <v/>
      </c>
      <c r="G75" s="223"/>
      <c r="H75" s="182"/>
      <c r="I75" s="183"/>
      <c r="J75" s="5"/>
      <c r="K75" s="24" t="str">
        <f t="shared" si="1"/>
        <v/>
      </c>
      <c r="L75" s="52"/>
      <c r="M75" s="52"/>
      <c r="N75" s="52"/>
      <c r="O75" s="52"/>
      <c r="P75" s="52"/>
      <c r="T75" s="52"/>
      <c r="AF75" s="52"/>
      <c r="AJ75" s="52"/>
    </row>
    <row r="76" spans="1:36" ht="15" customHeight="1" x14ac:dyDescent="0.45">
      <c r="A76" s="23">
        <v>47</v>
      </c>
      <c r="B76" s="182"/>
      <c r="C76" s="183"/>
      <c r="D76" s="5"/>
      <c r="E76" s="24" t="str">
        <f t="shared" si="0"/>
        <v/>
      </c>
      <c r="G76" s="223"/>
      <c r="H76" s="182"/>
      <c r="I76" s="183"/>
      <c r="J76" s="5"/>
      <c r="K76" s="24" t="str">
        <f t="shared" si="1"/>
        <v/>
      </c>
      <c r="M76" s="52"/>
      <c r="N76" s="52"/>
      <c r="O76" s="52"/>
      <c r="AF76" s="52"/>
    </row>
    <row r="77" spans="1:36" ht="15" customHeight="1" x14ac:dyDescent="0.45">
      <c r="A77" s="23">
        <v>48</v>
      </c>
      <c r="B77" s="182"/>
      <c r="C77" s="183"/>
      <c r="D77" s="5"/>
      <c r="E77" s="24" t="str">
        <f t="shared" si="0"/>
        <v/>
      </c>
      <c r="G77" s="223"/>
      <c r="H77" s="182"/>
      <c r="I77" s="183"/>
      <c r="J77" s="5"/>
      <c r="K77" s="24" t="str">
        <f t="shared" si="1"/>
        <v/>
      </c>
      <c r="M77" s="52"/>
      <c r="N77" s="52"/>
      <c r="O77" s="52"/>
      <c r="AF77" s="52"/>
    </row>
    <row r="78" spans="1:36" ht="15" customHeight="1" x14ac:dyDescent="0.45">
      <c r="A78" s="23">
        <v>49</v>
      </c>
      <c r="B78" s="182"/>
      <c r="C78" s="183"/>
      <c r="D78" s="5"/>
      <c r="E78" s="24" t="str">
        <f t="shared" si="0"/>
        <v/>
      </c>
      <c r="G78" s="223"/>
      <c r="H78" s="182"/>
      <c r="I78" s="183"/>
      <c r="J78" s="5"/>
      <c r="K78" s="24" t="str">
        <f t="shared" si="1"/>
        <v/>
      </c>
      <c r="M78" s="75"/>
      <c r="N78" s="52"/>
      <c r="O78" s="52"/>
    </row>
    <row r="79" spans="1:36" ht="15" customHeight="1" x14ac:dyDescent="0.3">
      <c r="A79" s="23">
        <v>50</v>
      </c>
      <c r="B79" s="182"/>
      <c r="C79" s="183"/>
      <c r="D79" s="5"/>
      <c r="E79" s="24" t="str">
        <f t="shared" si="0"/>
        <v/>
      </c>
      <c r="G79" s="223"/>
      <c r="H79" s="182"/>
      <c r="I79" s="183"/>
      <c r="J79" s="5"/>
      <c r="K79" s="24" t="str">
        <f t="shared" si="1"/>
        <v/>
      </c>
    </row>
    <row r="80" spans="1:36" ht="15" customHeight="1" x14ac:dyDescent="0.3">
      <c r="A80" s="23">
        <v>51</v>
      </c>
      <c r="B80" s="182"/>
      <c r="C80" s="183"/>
      <c r="D80" s="5"/>
      <c r="E80" s="24" t="str">
        <f t="shared" si="0"/>
        <v/>
      </c>
      <c r="G80" s="223"/>
      <c r="H80" s="182"/>
      <c r="I80" s="183"/>
      <c r="J80" s="5"/>
      <c r="K80" s="24" t="str">
        <f t="shared" si="1"/>
        <v/>
      </c>
    </row>
    <row r="81" spans="1:11" ht="15" customHeight="1" x14ac:dyDescent="0.3">
      <c r="A81" s="23">
        <v>52</v>
      </c>
      <c r="B81" s="182"/>
      <c r="C81" s="183"/>
      <c r="D81" s="5"/>
      <c r="E81" s="24" t="str">
        <f t="shared" si="0"/>
        <v/>
      </c>
      <c r="G81" s="223"/>
      <c r="H81" s="182"/>
      <c r="I81" s="183"/>
      <c r="J81" s="5"/>
      <c r="K81" s="24" t="str">
        <f t="shared" si="1"/>
        <v/>
      </c>
    </row>
    <row r="82" spans="1:11" ht="15" customHeight="1" x14ac:dyDescent="0.3">
      <c r="A82" s="23">
        <v>53</v>
      </c>
      <c r="B82" s="182"/>
      <c r="C82" s="183"/>
      <c r="D82" s="5"/>
      <c r="E82" s="24" t="str">
        <f t="shared" si="0"/>
        <v/>
      </c>
      <c r="G82" s="223"/>
      <c r="H82" s="182"/>
      <c r="I82" s="183"/>
      <c r="J82" s="5"/>
      <c r="K82" s="24" t="str">
        <f t="shared" si="1"/>
        <v/>
      </c>
    </row>
    <row r="83" spans="1:11" ht="18.75" customHeight="1" x14ac:dyDescent="0.5">
      <c r="F83" s="76"/>
      <c r="G83" s="76"/>
      <c r="H83" s="76"/>
      <c r="I83" s="76"/>
      <c r="J83" s="76"/>
      <c r="K83" s="76"/>
    </row>
    <row r="84" spans="1:11" ht="18.75" customHeight="1" x14ac:dyDescent="0.35">
      <c r="F84" s="47"/>
      <c r="G84" s="47"/>
      <c r="H84" s="47"/>
      <c r="I84" s="47"/>
      <c r="J84" s="47"/>
      <c r="K84" s="47"/>
    </row>
    <row r="85" spans="1:11" ht="18.75" customHeight="1" x14ac:dyDescent="0.35">
      <c r="F85" s="47"/>
      <c r="G85" s="47"/>
      <c r="H85" s="47"/>
      <c r="I85" s="47"/>
      <c r="J85" s="47"/>
      <c r="K85" s="47"/>
    </row>
    <row r="86" spans="1:11" ht="18.75" customHeight="1" x14ac:dyDescent="0.35">
      <c r="F86" s="47"/>
      <c r="G86" s="47"/>
      <c r="H86" s="47"/>
      <c r="I86" s="47"/>
      <c r="J86" s="47"/>
      <c r="K86" s="47"/>
    </row>
    <row r="87" spans="1:11" ht="18.75" customHeight="1" x14ac:dyDescent="0.35">
      <c r="F87" s="47"/>
      <c r="G87" s="47"/>
      <c r="H87" s="47"/>
      <c r="I87" s="47"/>
      <c r="J87" s="47"/>
      <c r="K87" s="47"/>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mergeCells count="225">
    <mergeCell ref="Q43:R43"/>
    <mergeCell ref="Q44:R44"/>
    <mergeCell ref="Q45:R45"/>
    <mergeCell ref="Q46:R46"/>
    <mergeCell ref="Q47:R47"/>
    <mergeCell ref="Q36:R36"/>
    <mergeCell ref="Q37:R37"/>
    <mergeCell ref="Q38:R38"/>
    <mergeCell ref="Q39:R39"/>
    <mergeCell ref="Q40:R40"/>
    <mergeCell ref="Q41:R41"/>
    <mergeCell ref="M61:N62"/>
    <mergeCell ref="O61:O62"/>
    <mergeCell ref="M53:N53"/>
    <mergeCell ref="M57:N57"/>
    <mergeCell ref="M58:N58"/>
    <mergeCell ref="M59:N60"/>
    <mergeCell ref="O59:O60"/>
    <mergeCell ref="Q50:R50"/>
    <mergeCell ref="Q51:R51"/>
    <mergeCell ref="M49:N49"/>
    <mergeCell ref="Q49:R49"/>
    <mergeCell ref="Q48:R48"/>
    <mergeCell ref="Q53:R53"/>
    <mergeCell ref="Q55:R55"/>
    <mergeCell ref="Q56:R56"/>
    <mergeCell ref="Q57:R57"/>
    <mergeCell ref="Q58:R58"/>
    <mergeCell ref="Q42:R42"/>
    <mergeCell ref="Q29:R29"/>
    <mergeCell ref="Q30:R30"/>
    <mergeCell ref="Q31:R31"/>
    <mergeCell ref="Q32:R32"/>
    <mergeCell ref="Q33:R33"/>
    <mergeCell ref="Q34:R34"/>
    <mergeCell ref="Q35:R35"/>
    <mergeCell ref="M55:N55"/>
    <mergeCell ref="M56:N56"/>
    <mergeCell ref="M43:N43"/>
    <mergeCell ref="M44:N44"/>
    <mergeCell ref="M45:N45"/>
    <mergeCell ref="M46:N46"/>
    <mergeCell ref="M47:N47"/>
    <mergeCell ref="M48:N48"/>
    <mergeCell ref="M37:N37"/>
    <mergeCell ref="M38:N38"/>
    <mergeCell ref="M39:N39"/>
    <mergeCell ref="M40:N40"/>
    <mergeCell ref="M41:N41"/>
    <mergeCell ref="M42:N42"/>
    <mergeCell ref="M31:N31"/>
    <mergeCell ref="M32:N32"/>
    <mergeCell ref="M33:N33"/>
    <mergeCell ref="M34:N34"/>
    <mergeCell ref="M35:N35"/>
    <mergeCell ref="M36:N36"/>
    <mergeCell ref="D8:F8"/>
    <mergeCell ref="D9:F9"/>
    <mergeCell ref="G9:M11"/>
    <mergeCell ref="G8:M8"/>
    <mergeCell ref="M29:N29"/>
    <mergeCell ref="M30:N30"/>
    <mergeCell ref="M27:N27"/>
    <mergeCell ref="L20:M20"/>
    <mergeCell ref="B80:C80"/>
    <mergeCell ref="H80:I80"/>
    <mergeCell ref="B81:C81"/>
    <mergeCell ref="H81:I81"/>
    <mergeCell ref="B82:C82"/>
    <mergeCell ref="H82:I82"/>
    <mergeCell ref="H76:I76"/>
    <mergeCell ref="B77:C77"/>
    <mergeCell ref="H77:I77"/>
    <mergeCell ref="B78:C78"/>
    <mergeCell ref="H78:I78"/>
    <mergeCell ref="B79:C79"/>
    <mergeCell ref="H79:I79"/>
    <mergeCell ref="G74:G82"/>
    <mergeCell ref="H74:I74"/>
    <mergeCell ref="B75:C75"/>
    <mergeCell ref="H75:I75"/>
    <mergeCell ref="B76:C76"/>
    <mergeCell ref="B69:C69"/>
    <mergeCell ref="H69:I69"/>
    <mergeCell ref="B70:C70"/>
    <mergeCell ref="H70:I70"/>
    <mergeCell ref="B71:C71"/>
    <mergeCell ref="H71:I71"/>
    <mergeCell ref="B72:C72"/>
    <mergeCell ref="H72:I72"/>
    <mergeCell ref="B73:C73"/>
    <mergeCell ref="H73:I73"/>
    <mergeCell ref="B74:C74"/>
    <mergeCell ref="B66:C66"/>
    <mergeCell ref="H66:I66"/>
    <mergeCell ref="B67:C67"/>
    <mergeCell ref="H67:I67"/>
    <mergeCell ref="B68:C68"/>
    <mergeCell ref="H68:I68"/>
    <mergeCell ref="B64:C64"/>
    <mergeCell ref="H64:I64"/>
    <mergeCell ref="B65:C65"/>
    <mergeCell ref="H65:I65"/>
    <mergeCell ref="B62:C62"/>
    <mergeCell ref="H62:I62"/>
    <mergeCell ref="B63:C63"/>
    <mergeCell ref="H63:I63"/>
    <mergeCell ref="B60:C60"/>
    <mergeCell ref="H60:I60"/>
    <mergeCell ref="B61:C61"/>
    <mergeCell ref="H61:I61"/>
    <mergeCell ref="B58:C58"/>
    <mergeCell ref="H58:I58"/>
    <mergeCell ref="B59:C59"/>
    <mergeCell ref="H59:I59"/>
    <mergeCell ref="B55:C55"/>
    <mergeCell ref="H55:I55"/>
    <mergeCell ref="B56:C56"/>
    <mergeCell ref="H56:I56"/>
    <mergeCell ref="B57:C57"/>
    <mergeCell ref="H57:I57"/>
    <mergeCell ref="B53:C53"/>
    <mergeCell ref="H53:I53"/>
    <mergeCell ref="M50:N50"/>
    <mergeCell ref="B54:C54"/>
    <mergeCell ref="H54:I54"/>
    <mergeCell ref="M51:N51"/>
    <mergeCell ref="B51:C51"/>
    <mergeCell ref="H51:I51"/>
    <mergeCell ref="B52:C52"/>
    <mergeCell ref="H52:I52"/>
    <mergeCell ref="B49:C49"/>
    <mergeCell ref="H49:I49"/>
    <mergeCell ref="B50:C50"/>
    <mergeCell ref="H50:I50"/>
    <mergeCell ref="B47:C47"/>
    <mergeCell ref="H47:I47"/>
    <mergeCell ref="B48:C48"/>
    <mergeCell ref="H48:I48"/>
    <mergeCell ref="B45:C45"/>
    <mergeCell ref="H45:I45"/>
    <mergeCell ref="B46:C46"/>
    <mergeCell ref="H46:I46"/>
    <mergeCell ref="B43:C43"/>
    <mergeCell ref="H43:I43"/>
    <mergeCell ref="B44:C44"/>
    <mergeCell ref="H44:I44"/>
    <mergeCell ref="B41:C41"/>
    <mergeCell ref="H41:I41"/>
    <mergeCell ref="B42:C42"/>
    <mergeCell ref="H42:I42"/>
    <mergeCell ref="B39:C39"/>
    <mergeCell ref="H39:I39"/>
    <mergeCell ref="B40:C40"/>
    <mergeCell ref="H40:I40"/>
    <mergeCell ref="B37:C37"/>
    <mergeCell ref="H37:I37"/>
    <mergeCell ref="B38:C38"/>
    <mergeCell ref="H38:I38"/>
    <mergeCell ref="B35:C35"/>
    <mergeCell ref="H35:I35"/>
    <mergeCell ref="B36:C36"/>
    <mergeCell ref="H36:I36"/>
    <mergeCell ref="B33:C33"/>
    <mergeCell ref="H33:I33"/>
    <mergeCell ref="B34:C34"/>
    <mergeCell ref="H34:I34"/>
    <mergeCell ref="B31:C31"/>
    <mergeCell ref="H31:I31"/>
    <mergeCell ref="B32:C32"/>
    <mergeCell ref="H32:I32"/>
    <mergeCell ref="B29:C29"/>
    <mergeCell ref="H29:I29"/>
    <mergeCell ref="B30:C30"/>
    <mergeCell ref="H30:I30"/>
    <mergeCell ref="B27:C27"/>
    <mergeCell ref="H27:I27"/>
    <mergeCell ref="Q27:R27"/>
    <mergeCell ref="B28:C28"/>
    <mergeCell ref="H28:I28"/>
    <mergeCell ref="M28:N28"/>
    <mergeCell ref="Q28:R28"/>
    <mergeCell ref="B22:C22"/>
    <mergeCell ref="D22:H22"/>
    <mergeCell ref="J22:K22"/>
    <mergeCell ref="L22:P22"/>
    <mergeCell ref="P25:S25"/>
    <mergeCell ref="A26:O26"/>
    <mergeCell ref="Q26:S26"/>
    <mergeCell ref="B15:C16"/>
    <mergeCell ref="D15:H16"/>
    <mergeCell ref="J15:K16"/>
    <mergeCell ref="L15:P16"/>
    <mergeCell ref="D5:F5"/>
    <mergeCell ref="G5:M5"/>
    <mergeCell ref="O20:P20"/>
    <mergeCell ref="D21:E21"/>
    <mergeCell ref="G21:H21"/>
    <mergeCell ref="L21:M21"/>
    <mergeCell ref="O21:P21"/>
    <mergeCell ref="B17:C17"/>
    <mergeCell ref="D17:H17"/>
    <mergeCell ref="J17:K17"/>
    <mergeCell ref="L17:P17"/>
    <mergeCell ref="B18:C21"/>
    <mergeCell ref="D18:H19"/>
    <mergeCell ref="J18:K21"/>
    <mergeCell ref="L18:P19"/>
    <mergeCell ref="D20:E20"/>
    <mergeCell ref="G20:H20"/>
    <mergeCell ref="D6:F6"/>
    <mergeCell ref="G6:M6"/>
    <mergeCell ref="D7:F7"/>
    <mergeCell ref="A1:T1"/>
    <mergeCell ref="D2:F2"/>
    <mergeCell ref="G2:M2"/>
    <mergeCell ref="D3:F3"/>
    <mergeCell ref="G3:M3"/>
    <mergeCell ref="D4:F4"/>
    <mergeCell ref="G4:M4"/>
    <mergeCell ref="B14:C14"/>
    <mergeCell ref="D14:H14"/>
    <mergeCell ref="J14:K14"/>
    <mergeCell ref="L14:P14"/>
    <mergeCell ref="G7:M7"/>
  </mergeCells>
  <conditionalFormatting sqref="L15:P22 O28:O51">
    <cfRule type="cellIs" dxfId="155" priority="6" operator="equal">
      <formula>0</formula>
    </cfRule>
  </conditionalFormatting>
  <conditionalFormatting sqref="P25">
    <cfRule type="cellIs" dxfId="154" priority="5" operator="equal">
      <formula>$AH$20</formula>
    </cfRule>
  </conditionalFormatting>
  <conditionalFormatting sqref="P25 T35">
    <cfRule type="cellIs" dxfId="153" priority="4" operator="equal">
      <formula>$AH$20</formula>
    </cfRule>
  </conditionalFormatting>
  <conditionalFormatting sqref="P34 T34 S31">
    <cfRule type="cellIs" dxfId="152" priority="3" operator="equal">
      <formula>$AH$21</formula>
    </cfRule>
  </conditionalFormatting>
  <conditionalFormatting sqref="P32">
    <cfRule type="cellIs" dxfId="151" priority="2" operator="equal">
      <formula>"Use tab of short numbers if do not match jersey sizes"</formula>
    </cfRule>
  </conditionalFormatting>
  <conditionalFormatting sqref="P32 T31 S28">
    <cfRule type="cellIs" dxfId="150" priority="1" operator="equal">
      <formula>$AH$21</formula>
    </cfRule>
  </conditionalFormatting>
  <conditionalFormatting sqref="T35:T38">
    <cfRule type="expression" dxfId="149" priority="7">
      <formula>$P$34=$AH$21</formula>
    </cfRule>
  </conditionalFormatting>
  <conditionalFormatting sqref="Q54:S54 Q53 S53 S46:S51">
    <cfRule type="expression" dxfId="148" priority="8">
      <formula>$U$30=$AH$18</formula>
    </cfRule>
    <cfRule type="expression" dxfId="147" priority="9">
      <formula>$U$30=$AH$19</formula>
    </cfRule>
  </conditionalFormatting>
  <conditionalFormatting sqref="Q54:S54 S46:S51 Q53 S53">
    <cfRule type="expression" dxfId="146" priority="10">
      <formula>$U$30=$AH$19</formula>
    </cfRule>
    <cfRule type="expression" dxfId="145" priority="11">
      <formula>$U$30=$AH$18</formula>
    </cfRule>
    <cfRule type="expression" priority="12">
      <formula>$U$30=$AH$18</formula>
    </cfRule>
  </conditionalFormatting>
  <conditionalFormatting sqref="Q26:Q27 S27:S48">
    <cfRule type="expression" dxfId="144" priority="13">
      <formula>$U$30=$AH$19</formula>
    </cfRule>
    <cfRule type="expression" dxfId="143" priority="14">
      <formula>$U$30=$AH$18</formula>
    </cfRule>
  </conditionalFormatting>
  <dataValidations count="3">
    <dataValidation type="list" allowBlank="1" showInputMessage="1" showErrorMessage="1" sqref="G4:M4" xr:uid="{AFBB9462-7A47-4201-A489-C14C967C2696}">
      <formula1>$AF$2:$AF$4</formula1>
    </dataValidation>
    <dataValidation type="list" allowBlank="1" showInputMessage="1" showErrorMessage="1" sqref="D28:D82 J28:J82" xr:uid="{92F6B9B7-665A-4BA1-B0F5-3A9BB4CD2072}">
      <formula1>$M$28:$M$51</formula1>
    </dataValidation>
    <dataValidation type="list" allowBlank="1" showInputMessage="1" showErrorMessage="1" sqref="G6:M6" xr:uid="{CE2398F1-95CB-4AB0-9D5A-5507F10E3039}">
      <formula1>$AI$2:$AI$5</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B58B9-0A77-4F91-9E2A-8F67E5C47C04}">
  <sheetPr>
    <tabColor theme="0" tint="-0.34998626667073579"/>
  </sheetPr>
  <dimension ref="A1:AJ97"/>
  <sheetViews>
    <sheetView showGridLines="0" zoomScaleNormal="100" zoomScaleSheetLayoutView="40" zoomScalePageLayoutView="40" workbookViewId="0">
      <selection activeCell="F11" sqref="F11"/>
    </sheetView>
  </sheetViews>
  <sheetFormatPr defaultColWidth="8.85546875" defaultRowHeight="18.75" x14ac:dyDescent="0.3"/>
  <cols>
    <col min="1" max="1" width="8.85546875" style="6"/>
    <col min="2" max="2" width="8.85546875" style="43" customWidth="1"/>
    <col min="3" max="16" width="8.85546875" style="6" customWidth="1"/>
    <col min="17" max="17" width="8.85546875" style="27" customWidth="1"/>
    <col min="18" max="19" width="8.85546875" style="6" customWidth="1"/>
    <col min="20" max="20" width="8.85546875" style="6"/>
    <col min="21" max="21" width="11.85546875" style="6" bestFit="1" customWidth="1"/>
    <col min="22" max="24" width="8.85546875" style="6" customWidth="1"/>
    <col min="25" max="30" width="8.85546875" style="6"/>
    <col min="31" max="31" width="16.42578125" style="6" bestFit="1" customWidth="1"/>
    <col min="32" max="32" width="58.28515625" style="6" bestFit="1" customWidth="1"/>
    <col min="33" max="33" width="21.85546875" style="6" bestFit="1" customWidth="1"/>
    <col min="34" max="34" width="21" style="6" bestFit="1" customWidth="1"/>
    <col min="35" max="35" width="71.5703125" style="6" bestFit="1" customWidth="1"/>
    <col min="36" max="36" width="16.42578125" style="6" bestFit="1" customWidth="1"/>
    <col min="37" max="16384" width="8.85546875" style="6"/>
  </cols>
  <sheetData>
    <row r="1" spans="1:36" ht="24.75" customHeight="1" thickBot="1" x14ac:dyDescent="0.35">
      <c r="A1" s="125" t="s">
        <v>223</v>
      </c>
      <c r="B1" s="125"/>
      <c r="C1" s="125"/>
      <c r="D1" s="125"/>
      <c r="E1" s="125"/>
      <c r="F1" s="125"/>
      <c r="G1" s="125"/>
      <c r="H1" s="125"/>
      <c r="I1" s="125"/>
      <c r="J1" s="125"/>
      <c r="K1" s="125"/>
      <c r="L1" s="125"/>
      <c r="M1" s="125"/>
      <c r="N1" s="125"/>
      <c r="O1" s="125"/>
      <c r="P1" s="125"/>
      <c r="Q1" s="125"/>
      <c r="R1" s="125"/>
      <c r="S1" s="125"/>
      <c r="T1" s="125"/>
    </row>
    <row r="2" spans="1:36" x14ac:dyDescent="0.3">
      <c r="B2" s="6"/>
      <c r="D2" s="126" t="s">
        <v>0</v>
      </c>
      <c r="E2" s="127"/>
      <c r="F2" s="127"/>
      <c r="G2" s="128"/>
      <c r="H2" s="129"/>
      <c r="I2" s="129"/>
      <c r="J2" s="129"/>
      <c r="K2" s="129"/>
      <c r="L2" s="129"/>
      <c r="M2" s="130"/>
      <c r="N2" s="26"/>
      <c r="O2" s="26"/>
      <c r="P2" s="26"/>
      <c r="AF2" s="28" t="s">
        <v>71</v>
      </c>
      <c r="AG2" s="29" t="s">
        <v>71</v>
      </c>
      <c r="AI2" s="28" t="s">
        <v>71</v>
      </c>
      <c r="AJ2" s="28" t="s">
        <v>71</v>
      </c>
    </row>
    <row r="3" spans="1:36" ht="18.75" customHeight="1" x14ac:dyDescent="0.25">
      <c r="B3" s="6"/>
      <c r="D3" s="131" t="s">
        <v>1</v>
      </c>
      <c r="E3" s="132"/>
      <c r="F3" s="132"/>
      <c r="G3" s="133"/>
      <c r="H3" s="134"/>
      <c r="I3" s="134"/>
      <c r="J3" s="134"/>
      <c r="K3" s="134"/>
      <c r="L3" s="134"/>
      <c r="M3" s="135"/>
      <c r="N3" s="26"/>
      <c r="O3" s="26"/>
      <c r="P3" s="26"/>
      <c r="Q3" s="30"/>
      <c r="R3" s="30"/>
      <c r="S3" s="30"/>
      <c r="AF3" s="77" t="s">
        <v>184</v>
      </c>
      <c r="AG3" s="8" t="s">
        <v>103</v>
      </c>
      <c r="AI3" s="8" t="s">
        <v>186</v>
      </c>
      <c r="AJ3" s="8" t="s">
        <v>139</v>
      </c>
    </row>
    <row r="4" spans="1:36" ht="18.75" customHeight="1" x14ac:dyDescent="0.25">
      <c r="B4" s="6"/>
      <c r="D4" s="131" t="s">
        <v>176</v>
      </c>
      <c r="E4" s="132"/>
      <c r="F4" s="224"/>
      <c r="G4" s="136" t="s">
        <v>198</v>
      </c>
      <c r="H4" s="137"/>
      <c r="I4" s="137"/>
      <c r="J4" s="137"/>
      <c r="K4" s="137"/>
      <c r="L4" s="137"/>
      <c r="M4" s="138"/>
      <c r="N4" s="26"/>
      <c r="O4" s="26"/>
      <c r="P4" s="26"/>
      <c r="Q4" s="30"/>
      <c r="R4" s="30"/>
      <c r="S4" s="30"/>
      <c r="AF4" s="8" t="s">
        <v>185</v>
      </c>
      <c r="AG4" s="6" t="s">
        <v>137</v>
      </c>
      <c r="AI4" s="8" t="s">
        <v>187</v>
      </c>
      <c r="AJ4" s="8" t="s">
        <v>54</v>
      </c>
    </row>
    <row r="5" spans="1:36" ht="18.75" customHeight="1" x14ac:dyDescent="0.25">
      <c r="B5" s="6"/>
      <c r="D5" s="131" t="s">
        <v>150</v>
      </c>
      <c r="E5" s="132"/>
      <c r="F5" s="224"/>
      <c r="G5" s="136" t="s">
        <v>141</v>
      </c>
      <c r="H5" s="137"/>
      <c r="I5" s="137"/>
      <c r="J5" s="137"/>
      <c r="K5" s="137"/>
      <c r="L5" s="137"/>
      <c r="M5" s="138"/>
      <c r="N5" s="26"/>
      <c r="O5" s="26"/>
      <c r="P5" s="26"/>
      <c r="Q5" s="30"/>
      <c r="R5" s="30"/>
      <c r="S5" s="30"/>
      <c r="AF5" s="8"/>
      <c r="AG5" s="8"/>
      <c r="AI5" s="8"/>
      <c r="AJ5" s="8"/>
    </row>
    <row r="6" spans="1:36" ht="18.75" customHeight="1" x14ac:dyDescent="0.25">
      <c r="B6" s="6"/>
      <c r="D6" s="131" t="s">
        <v>151</v>
      </c>
      <c r="E6" s="132"/>
      <c r="F6" s="224"/>
      <c r="G6" s="136"/>
      <c r="H6" s="137"/>
      <c r="I6" s="137"/>
      <c r="J6" s="137"/>
      <c r="K6" s="137"/>
      <c r="L6" s="137"/>
      <c r="M6" s="138"/>
      <c r="N6" s="26"/>
      <c r="O6" s="26"/>
      <c r="P6" s="26"/>
      <c r="Q6" s="30"/>
      <c r="R6" s="30"/>
      <c r="S6" s="30"/>
      <c r="AF6" s="8"/>
      <c r="AG6" s="8"/>
      <c r="AI6" s="8"/>
      <c r="AJ6" s="8"/>
    </row>
    <row r="7" spans="1:36" ht="18.75" customHeight="1" thickBot="1" x14ac:dyDescent="0.3">
      <c r="B7" s="6"/>
      <c r="D7" s="153" t="s">
        <v>55</v>
      </c>
      <c r="E7" s="154"/>
      <c r="F7" s="225"/>
      <c r="G7" s="155"/>
      <c r="H7" s="156"/>
      <c r="I7" s="156"/>
      <c r="J7" s="156"/>
      <c r="K7" s="156"/>
      <c r="L7" s="156"/>
      <c r="M7" s="157"/>
      <c r="N7" s="26"/>
      <c r="O7" s="26"/>
      <c r="P7" s="26"/>
      <c r="Q7" s="30"/>
      <c r="R7" s="30"/>
      <c r="S7" s="30"/>
      <c r="AF7" s="8"/>
      <c r="AG7" s="8"/>
      <c r="AI7" s="8"/>
      <c r="AJ7" s="8"/>
    </row>
    <row r="8" spans="1:36" ht="18.75" customHeight="1" x14ac:dyDescent="0.25">
      <c r="B8" s="6"/>
      <c r="D8" s="93"/>
      <c r="E8" s="93"/>
      <c r="F8" s="26"/>
      <c r="G8" s="158"/>
      <c r="H8" s="229"/>
      <c r="I8" s="229"/>
      <c r="J8" s="229"/>
      <c r="K8" s="229"/>
      <c r="L8" s="229"/>
      <c r="M8" s="160"/>
      <c r="N8" s="26"/>
      <c r="O8" s="26"/>
      <c r="P8" s="26"/>
      <c r="Q8" s="30"/>
      <c r="R8" s="30"/>
      <c r="S8" s="30"/>
      <c r="AF8" s="8" t="s">
        <v>177</v>
      </c>
      <c r="AG8" s="8"/>
      <c r="AI8" s="8"/>
      <c r="AJ8" s="8"/>
    </row>
    <row r="9" spans="1:36" ht="18.75" customHeight="1" thickBot="1" x14ac:dyDescent="0.3">
      <c r="B9" s="6"/>
      <c r="D9" s="93"/>
      <c r="E9" s="93"/>
      <c r="F9" s="93"/>
      <c r="G9" s="161"/>
      <c r="H9" s="162"/>
      <c r="I9" s="162"/>
      <c r="J9" s="162"/>
      <c r="K9" s="162"/>
      <c r="L9" s="162"/>
      <c r="M9" s="163"/>
      <c r="N9" s="26"/>
      <c r="O9" s="26"/>
      <c r="P9" s="26"/>
      <c r="Q9" s="30"/>
      <c r="R9" s="30"/>
      <c r="S9" s="30"/>
      <c r="AF9" s="8" t="s">
        <v>152</v>
      </c>
      <c r="AG9" s="8"/>
      <c r="AI9" s="8"/>
      <c r="AJ9" s="8"/>
    </row>
    <row r="10" spans="1:36" ht="18.75" customHeight="1" x14ac:dyDescent="0.25">
      <c r="B10" s="6"/>
      <c r="N10" s="26"/>
      <c r="O10" s="26"/>
      <c r="P10" s="26"/>
      <c r="Q10" s="30"/>
      <c r="R10" s="30"/>
      <c r="S10" s="30"/>
      <c r="T10" s="31"/>
      <c r="AF10" s="8" t="s">
        <v>153</v>
      </c>
      <c r="AG10" s="8"/>
      <c r="AI10" s="8"/>
      <c r="AJ10" s="8"/>
    </row>
    <row r="11" spans="1:36" ht="18.75" customHeight="1" x14ac:dyDescent="0.25">
      <c r="B11" s="6"/>
      <c r="N11" s="26"/>
      <c r="O11" s="26"/>
      <c r="P11" s="26"/>
      <c r="Q11" s="32"/>
      <c r="AF11" s="8"/>
      <c r="AG11" s="8"/>
      <c r="AI11" s="8"/>
      <c r="AJ11" s="8"/>
    </row>
    <row r="12" spans="1:36" ht="18.75" customHeight="1" x14ac:dyDescent="0.25">
      <c r="B12" s="6"/>
      <c r="N12" s="26"/>
      <c r="O12" s="26"/>
      <c r="P12" s="26"/>
      <c r="Q12" s="32"/>
      <c r="R12" s="30"/>
      <c r="S12" s="33"/>
      <c r="T12" s="33"/>
      <c r="U12" s="33"/>
      <c r="V12" s="33"/>
      <c r="W12" s="33"/>
      <c r="AF12" s="8"/>
      <c r="AG12" s="8"/>
      <c r="AI12" s="8"/>
      <c r="AJ12" s="8"/>
    </row>
    <row r="13" spans="1:36" ht="18.75" customHeight="1" thickBot="1" x14ac:dyDescent="0.3">
      <c r="B13" s="6"/>
      <c r="M13" s="26"/>
      <c r="N13" s="26"/>
      <c r="O13" s="26"/>
      <c r="P13" s="26"/>
      <c r="Q13" s="32"/>
      <c r="R13" s="30"/>
      <c r="S13" s="34"/>
      <c r="T13" s="34"/>
      <c r="U13" s="34"/>
      <c r="V13" s="34"/>
      <c r="W13" s="34"/>
      <c r="AF13" s="8"/>
      <c r="AG13" s="8"/>
      <c r="AI13" s="8"/>
      <c r="AJ13" s="8"/>
    </row>
    <row r="14" spans="1:36" ht="18.75" customHeight="1" x14ac:dyDescent="0.3">
      <c r="B14" s="126" t="s">
        <v>5</v>
      </c>
      <c r="C14" s="139"/>
      <c r="D14" s="140"/>
      <c r="E14" s="141"/>
      <c r="F14" s="141"/>
      <c r="G14" s="141"/>
      <c r="H14" s="142"/>
      <c r="I14" s="26"/>
      <c r="J14" s="126" t="s">
        <v>154</v>
      </c>
      <c r="K14" s="139"/>
      <c r="L14" s="140"/>
      <c r="M14" s="141"/>
      <c r="N14" s="141"/>
      <c r="O14" s="141"/>
      <c r="P14" s="142"/>
      <c r="R14" s="30"/>
      <c r="S14" s="34"/>
      <c r="T14" s="34"/>
      <c r="U14" s="34"/>
      <c r="V14" s="34"/>
      <c r="W14" s="34"/>
      <c r="AF14" s="8"/>
      <c r="AG14" s="8"/>
      <c r="AI14" s="8"/>
      <c r="AJ14" s="8"/>
    </row>
    <row r="15" spans="1:36" ht="18.75" customHeight="1" x14ac:dyDescent="0.25">
      <c r="B15" s="143" t="s">
        <v>7</v>
      </c>
      <c r="C15" s="144"/>
      <c r="D15" s="147"/>
      <c r="E15" s="148"/>
      <c r="F15" s="148"/>
      <c r="G15" s="148"/>
      <c r="H15" s="149"/>
      <c r="I15" s="26"/>
      <c r="J15" s="143" t="s">
        <v>8</v>
      </c>
      <c r="K15" s="144"/>
      <c r="L15" s="147">
        <f>D15</f>
        <v>0</v>
      </c>
      <c r="M15" s="148"/>
      <c r="N15" s="148"/>
      <c r="O15" s="148"/>
      <c r="P15" s="149"/>
      <c r="Q15" s="32"/>
      <c r="R15" s="30"/>
      <c r="S15" s="33"/>
      <c r="T15" s="33"/>
      <c r="U15" s="33"/>
      <c r="V15" s="33"/>
      <c r="W15" s="33"/>
      <c r="AF15" s="8"/>
      <c r="AI15" s="8"/>
      <c r="AJ15" s="8"/>
    </row>
    <row r="16" spans="1:36" ht="18.75" customHeight="1" x14ac:dyDescent="0.25">
      <c r="B16" s="145"/>
      <c r="C16" s="146"/>
      <c r="D16" s="150"/>
      <c r="E16" s="151"/>
      <c r="F16" s="151"/>
      <c r="G16" s="151"/>
      <c r="H16" s="152"/>
      <c r="I16" s="35"/>
      <c r="J16" s="145"/>
      <c r="K16" s="146"/>
      <c r="L16" s="150"/>
      <c r="M16" s="151"/>
      <c r="N16" s="151"/>
      <c r="O16" s="151"/>
      <c r="P16" s="152"/>
      <c r="Q16" s="32"/>
      <c r="R16" s="30"/>
      <c r="S16" s="34"/>
      <c r="T16" s="34"/>
      <c r="U16" s="34"/>
      <c r="V16" s="34"/>
      <c r="W16" s="34"/>
      <c r="AF16" s="8"/>
      <c r="AG16" s="8"/>
      <c r="AJ16" s="8"/>
    </row>
    <row r="17" spans="1:36" ht="18.75" customHeight="1" x14ac:dyDescent="0.25">
      <c r="B17" s="131" t="s">
        <v>155</v>
      </c>
      <c r="C17" s="175"/>
      <c r="D17" s="167"/>
      <c r="E17" s="176"/>
      <c r="F17" s="176"/>
      <c r="G17" s="176"/>
      <c r="H17" s="177"/>
      <c r="I17" s="26"/>
      <c r="J17" s="131" t="s">
        <v>155</v>
      </c>
      <c r="K17" s="175"/>
      <c r="L17" s="167">
        <f>D17</f>
        <v>0</v>
      </c>
      <c r="M17" s="176"/>
      <c r="N17" s="176"/>
      <c r="O17" s="176"/>
      <c r="P17" s="177"/>
      <c r="Q17" s="32"/>
      <c r="R17" s="30"/>
      <c r="S17" s="34"/>
      <c r="T17" s="34"/>
      <c r="U17" s="34"/>
      <c r="V17" s="34"/>
      <c r="W17" s="34"/>
      <c r="AF17" s="8"/>
      <c r="AG17" s="8"/>
      <c r="AH17" s="6">
        <v>1</v>
      </c>
    </row>
    <row r="18" spans="1:36" ht="18.75" customHeight="1" x14ac:dyDescent="0.25">
      <c r="B18" s="143" t="s">
        <v>11</v>
      </c>
      <c r="C18" s="144"/>
      <c r="D18" s="147"/>
      <c r="E18" s="148"/>
      <c r="F18" s="148"/>
      <c r="G18" s="148"/>
      <c r="H18" s="149"/>
      <c r="I18" s="26"/>
      <c r="J18" s="143" t="s">
        <v>156</v>
      </c>
      <c r="K18" s="144"/>
      <c r="L18" s="147">
        <f>D18</f>
        <v>0</v>
      </c>
      <c r="M18" s="148"/>
      <c r="N18" s="148"/>
      <c r="O18" s="148"/>
      <c r="P18" s="149"/>
      <c r="Q18" s="32"/>
      <c r="R18" s="30"/>
      <c r="S18" s="36"/>
      <c r="T18" s="36"/>
      <c r="U18" s="36"/>
      <c r="V18" s="37"/>
      <c r="W18" s="37"/>
      <c r="AF18" s="8"/>
      <c r="AG18" s="8"/>
      <c r="AH18" s="6">
        <v>2</v>
      </c>
    </row>
    <row r="19" spans="1:36" ht="18.75" customHeight="1" x14ac:dyDescent="0.25">
      <c r="B19" s="178"/>
      <c r="C19" s="179"/>
      <c r="D19" s="150"/>
      <c r="E19" s="151"/>
      <c r="F19" s="151"/>
      <c r="G19" s="151"/>
      <c r="H19" s="152"/>
      <c r="I19" s="26"/>
      <c r="J19" s="178"/>
      <c r="K19" s="179"/>
      <c r="L19" s="150"/>
      <c r="M19" s="151"/>
      <c r="N19" s="151"/>
      <c r="O19" s="151"/>
      <c r="P19" s="152"/>
      <c r="Q19" s="32"/>
      <c r="R19" s="30"/>
      <c r="S19" s="33"/>
      <c r="T19" s="33"/>
      <c r="U19" s="33"/>
      <c r="V19" s="38"/>
      <c r="W19" s="38"/>
      <c r="AF19" s="8"/>
      <c r="AG19" s="8"/>
      <c r="AH19" s="6">
        <v>3</v>
      </c>
      <c r="AI19" s="8"/>
    </row>
    <row r="20" spans="1:36" ht="18.75" customHeight="1" x14ac:dyDescent="0.25">
      <c r="B20" s="178"/>
      <c r="C20" s="179"/>
      <c r="D20" s="164" t="s">
        <v>12</v>
      </c>
      <c r="E20" s="165"/>
      <c r="F20" s="39" t="s">
        <v>13</v>
      </c>
      <c r="G20" s="164" t="s">
        <v>157</v>
      </c>
      <c r="H20" s="166"/>
      <c r="I20" s="26"/>
      <c r="J20" s="178"/>
      <c r="K20" s="179"/>
      <c r="L20" s="164" t="s">
        <v>12</v>
      </c>
      <c r="M20" s="165"/>
      <c r="N20" s="39" t="s">
        <v>13</v>
      </c>
      <c r="O20" s="164" t="s">
        <v>157</v>
      </c>
      <c r="P20" s="166"/>
      <c r="Q20" s="32"/>
      <c r="R20" s="30"/>
      <c r="S20" s="33"/>
      <c r="T20" s="33"/>
      <c r="U20" s="33"/>
      <c r="V20" s="33"/>
      <c r="W20" s="33"/>
      <c r="AG20" s="8"/>
      <c r="AH20" s="6" t="s">
        <v>158</v>
      </c>
      <c r="AI20" s="8"/>
      <c r="AJ20" s="8"/>
    </row>
    <row r="21" spans="1:36" ht="18.75" customHeight="1" thickBot="1" x14ac:dyDescent="0.3">
      <c r="B21" s="145"/>
      <c r="C21" s="146"/>
      <c r="D21" s="167"/>
      <c r="E21" s="168"/>
      <c r="F21" s="40"/>
      <c r="G21" s="169"/>
      <c r="H21" s="170"/>
      <c r="I21" s="26"/>
      <c r="J21" s="180"/>
      <c r="K21" s="181"/>
      <c r="L21" s="171">
        <f>D21</f>
        <v>0</v>
      </c>
      <c r="M21" s="172"/>
      <c r="N21" s="41">
        <f>F21</f>
        <v>0</v>
      </c>
      <c r="O21" s="173">
        <f>G21</f>
        <v>0</v>
      </c>
      <c r="P21" s="174"/>
      <c r="Q21" s="42"/>
      <c r="AF21" s="8"/>
      <c r="AG21" s="8"/>
      <c r="AH21" s="6" t="s">
        <v>159</v>
      </c>
      <c r="AI21" s="8"/>
      <c r="AJ21" s="8"/>
    </row>
    <row r="22" spans="1:36" ht="18.75" customHeight="1" thickBot="1" x14ac:dyDescent="0.3">
      <c r="B22" s="153" t="s">
        <v>15</v>
      </c>
      <c r="C22" s="186"/>
      <c r="D22" s="187"/>
      <c r="E22" s="188"/>
      <c r="F22" s="188"/>
      <c r="G22" s="188"/>
      <c r="H22" s="189"/>
      <c r="I22" s="26"/>
      <c r="J22" s="180" t="s">
        <v>160</v>
      </c>
      <c r="K22" s="181"/>
      <c r="L22" s="190">
        <f>D22</f>
        <v>0</v>
      </c>
      <c r="M22" s="191"/>
      <c r="N22" s="191"/>
      <c r="O22" s="191"/>
      <c r="P22" s="192"/>
      <c r="Q22" s="42"/>
      <c r="AF22" s="8"/>
      <c r="AG22" s="8"/>
      <c r="AH22" s="6" t="s">
        <v>99</v>
      </c>
      <c r="AI22" s="8"/>
      <c r="AJ22" s="8"/>
    </row>
    <row r="23" spans="1:36" ht="18.75" customHeight="1" x14ac:dyDescent="0.3">
      <c r="AF23" s="8"/>
      <c r="AG23" s="8"/>
      <c r="AI23" s="8"/>
      <c r="AJ23" s="8"/>
    </row>
    <row r="24" spans="1:36" ht="18.75" customHeight="1" x14ac:dyDescent="0.25">
      <c r="G24" s="199" t="str">
        <f>IF($U$30=$AH$17,AH20,AH22)</f>
        <v>Please fill out below quantities</v>
      </c>
      <c r="H24" s="200"/>
      <c r="I24" s="200"/>
      <c r="J24" s="200"/>
      <c r="N24" s="44"/>
      <c r="Q24" s="45" t="s">
        <v>161</v>
      </c>
      <c r="S24" s="46"/>
      <c r="AF24" s="8"/>
      <c r="AG24" s="8"/>
      <c r="AI24" s="8"/>
      <c r="AJ24" s="8"/>
    </row>
    <row r="25" spans="1:36" s="47" customFormat="1" ht="18.75" customHeight="1" x14ac:dyDescent="0.45">
      <c r="B25" s="48"/>
      <c r="C25" s="48"/>
      <c r="D25" s="48"/>
      <c r="E25" s="48"/>
      <c r="F25" s="48"/>
      <c r="G25" s="50"/>
      <c r="H25" s="226" t="s">
        <v>183</v>
      </c>
      <c r="I25" s="226"/>
      <c r="J25" s="226"/>
      <c r="K25" s="48"/>
      <c r="L25" s="48"/>
      <c r="M25" s="48"/>
      <c r="N25" s="48"/>
      <c r="O25" s="6"/>
      <c r="T25" s="6"/>
      <c r="Y25" s="6"/>
      <c r="Z25" s="6"/>
      <c r="AA25" s="6"/>
      <c r="AF25" s="8"/>
      <c r="AG25" s="8"/>
      <c r="AH25" s="6"/>
      <c r="AI25" s="8"/>
      <c r="AJ25" s="8"/>
    </row>
    <row r="26" spans="1:36" s="52" customFormat="1" ht="18.75" customHeight="1" x14ac:dyDescent="0.45">
      <c r="A26" s="99"/>
      <c r="B26" s="99"/>
      <c r="C26" s="99"/>
      <c r="D26" s="99"/>
      <c r="E26" s="99"/>
      <c r="F26" s="99"/>
      <c r="G26" s="50"/>
      <c r="H26" s="227" t="s">
        <v>19</v>
      </c>
      <c r="I26" s="228"/>
      <c r="J26" s="66" t="s">
        <v>20</v>
      </c>
      <c r="K26" s="99"/>
      <c r="L26" s="99"/>
      <c r="M26" s="99"/>
      <c r="N26" s="99"/>
      <c r="O26" s="99"/>
      <c r="T26" s="51"/>
      <c r="Y26" s="51"/>
      <c r="Z26" s="51"/>
      <c r="AA26" s="51"/>
      <c r="AF26" s="8"/>
      <c r="AG26" s="8"/>
      <c r="AH26" s="6"/>
      <c r="AI26" s="8"/>
      <c r="AJ26" s="8"/>
    </row>
    <row r="27" spans="1:36" s="52" customFormat="1" ht="18.75" customHeight="1" x14ac:dyDescent="0.45">
      <c r="A27" s="100"/>
      <c r="B27" s="101"/>
      <c r="C27" s="101"/>
      <c r="D27" s="100"/>
      <c r="E27" s="100"/>
      <c r="F27" s="84"/>
      <c r="G27" s="50"/>
      <c r="H27" s="184" t="s">
        <v>165</v>
      </c>
      <c r="I27" s="185"/>
      <c r="J27" s="68"/>
      <c r="K27" s="100"/>
      <c r="L27" s="84"/>
      <c r="M27" s="102"/>
      <c r="N27" s="102"/>
      <c r="O27" s="103"/>
      <c r="T27" s="51"/>
      <c r="U27" s="49" t="s">
        <v>163</v>
      </c>
      <c r="V27" s="49" t="s">
        <v>164</v>
      </c>
      <c r="W27" s="55"/>
      <c r="Y27" s="51"/>
      <c r="Z27" s="51"/>
      <c r="AA27" s="51"/>
      <c r="AF27" s="8"/>
      <c r="AG27" s="8"/>
      <c r="AH27" s="6"/>
      <c r="AI27" s="8"/>
      <c r="AJ27" s="8"/>
    </row>
    <row r="28" spans="1:36" s="52" customFormat="1" ht="15" customHeight="1" x14ac:dyDescent="0.45">
      <c r="A28" s="25"/>
      <c r="B28" s="104"/>
      <c r="C28" s="104"/>
      <c r="D28" s="105"/>
      <c r="E28" s="105"/>
      <c r="F28" s="84"/>
      <c r="G28" s="50"/>
      <c r="H28" s="184" t="s">
        <v>23</v>
      </c>
      <c r="I28" s="185"/>
      <c r="J28" s="68"/>
      <c r="K28" s="105"/>
      <c r="L28" s="84"/>
      <c r="M28" s="106"/>
      <c r="N28" s="106"/>
      <c r="O28" s="107"/>
      <c r="T28" s="51"/>
      <c r="U28" s="59">
        <v>0</v>
      </c>
      <c r="V28" s="49">
        <f>IF(U28,1,0)</f>
        <v>0</v>
      </c>
      <c r="W28" s="55"/>
      <c r="Y28" s="51"/>
      <c r="Z28" s="50"/>
      <c r="AA28" s="50"/>
      <c r="AB28" s="50"/>
      <c r="AC28" s="50"/>
      <c r="AD28" s="50"/>
      <c r="AF28" s="8"/>
      <c r="AG28" s="8"/>
      <c r="AH28" s="6"/>
      <c r="AI28" s="8"/>
      <c r="AJ28" s="8"/>
    </row>
    <row r="29" spans="1:36" s="52" customFormat="1" ht="15" customHeight="1" x14ac:dyDescent="0.45">
      <c r="A29" s="25"/>
      <c r="B29" s="104"/>
      <c r="C29" s="104"/>
      <c r="D29" s="105"/>
      <c r="E29" s="105"/>
      <c r="F29" s="84"/>
      <c r="G29" s="50"/>
      <c r="H29" s="184" t="s">
        <v>166</v>
      </c>
      <c r="I29" s="185"/>
      <c r="J29" s="68"/>
      <c r="K29" s="105"/>
      <c r="L29" s="84"/>
      <c r="M29" s="106"/>
      <c r="N29" s="106"/>
      <c r="O29" s="107"/>
      <c r="T29" s="92"/>
      <c r="U29" s="59" t="b">
        <v>0</v>
      </c>
      <c r="V29" s="49">
        <f>IF(U29,1,0)</f>
        <v>0</v>
      </c>
      <c r="W29" s="55"/>
      <c r="Y29" s="51"/>
      <c r="Z29" s="50"/>
      <c r="AA29" s="50"/>
      <c r="AB29" s="50"/>
      <c r="AC29" s="50"/>
      <c r="AD29" s="50"/>
      <c r="AF29" s="8"/>
      <c r="AG29" s="8"/>
      <c r="AH29" s="6"/>
      <c r="AI29" s="8"/>
      <c r="AJ29" s="8"/>
    </row>
    <row r="30" spans="1:36" s="52" customFormat="1" ht="15" customHeight="1" x14ac:dyDescent="0.45">
      <c r="A30" s="25"/>
      <c r="B30" s="104"/>
      <c r="C30" s="104"/>
      <c r="D30" s="105"/>
      <c r="E30" s="105"/>
      <c r="F30" s="84"/>
      <c r="H30" s="184" t="s">
        <v>25</v>
      </c>
      <c r="I30" s="185"/>
      <c r="J30" s="68"/>
      <c r="K30" s="105"/>
      <c r="L30" s="84"/>
      <c r="M30" s="106"/>
      <c r="N30" s="106"/>
      <c r="O30" s="107"/>
      <c r="T30" s="92"/>
      <c r="U30" s="59">
        <v>1</v>
      </c>
      <c r="V30" s="49">
        <f>IF(U30,1,0)</f>
        <v>1</v>
      </c>
      <c r="W30" s="55"/>
      <c r="Y30" s="51"/>
      <c r="Z30" s="50"/>
      <c r="AA30" s="50"/>
      <c r="AB30" s="50"/>
      <c r="AC30" s="50"/>
      <c r="AD30" s="50"/>
      <c r="AF30" s="8"/>
      <c r="AG30" s="8"/>
      <c r="AH30" s="6"/>
      <c r="AI30" s="8"/>
      <c r="AJ30" s="8"/>
    </row>
    <row r="31" spans="1:36" s="52" customFormat="1" ht="15" customHeight="1" x14ac:dyDescent="0.45">
      <c r="A31" s="25"/>
      <c r="B31" s="104"/>
      <c r="C31" s="104"/>
      <c r="D31" s="105"/>
      <c r="E31" s="105"/>
      <c r="F31" s="84"/>
      <c r="G31" s="94" t="str">
        <f>IF(U30=AH19,AH21,AH22)</f>
        <v xml:space="preserve"> </v>
      </c>
      <c r="H31" s="184" t="s">
        <v>27</v>
      </c>
      <c r="I31" s="185"/>
      <c r="J31" s="68"/>
      <c r="K31" s="105"/>
      <c r="L31" s="84"/>
      <c r="M31" s="106"/>
      <c r="N31" s="106"/>
      <c r="O31" s="107"/>
      <c r="T31" s="60"/>
      <c r="U31" s="59"/>
      <c r="V31" s="49"/>
      <c r="W31" s="55"/>
      <c r="Y31" s="51"/>
      <c r="Z31" s="50"/>
      <c r="AA31" s="50"/>
      <c r="AB31" s="50"/>
      <c r="AC31" s="50"/>
      <c r="AD31" s="50"/>
      <c r="AF31" s="8"/>
      <c r="AG31" s="8"/>
      <c r="AH31" s="6"/>
      <c r="AI31" s="8"/>
      <c r="AJ31" s="8"/>
    </row>
    <row r="32" spans="1:36" s="52" customFormat="1" ht="15" customHeight="1" x14ac:dyDescent="0.45">
      <c r="A32" s="25"/>
      <c r="B32" s="104"/>
      <c r="C32" s="104"/>
      <c r="D32" s="105"/>
      <c r="E32" s="105"/>
      <c r="F32" s="84"/>
      <c r="G32" s="94"/>
      <c r="H32" s="184" t="s">
        <v>28</v>
      </c>
      <c r="I32" s="185"/>
      <c r="J32" s="68"/>
      <c r="K32" s="105"/>
      <c r="L32" s="84"/>
      <c r="M32" s="106"/>
      <c r="N32" s="106"/>
      <c r="O32" s="107"/>
      <c r="T32" s="91"/>
      <c r="U32" s="61"/>
      <c r="V32" s="6"/>
      <c r="Y32" s="51"/>
      <c r="Z32" s="50"/>
      <c r="AA32" s="50"/>
      <c r="AB32" s="50"/>
      <c r="AC32" s="50"/>
      <c r="AD32" s="50"/>
      <c r="AE32" s="50"/>
      <c r="AF32" s="8"/>
      <c r="AG32" s="8"/>
      <c r="AH32" s="6"/>
      <c r="AI32" s="8"/>
      <c r="AJ32" s="8"/>
    </row>
    <row r="33" spans="1:36" s="52" customFormat="1" ht="15" customHeight="1" x14ac:dyDescent="0.45">
      <c r="A33" s="25"/>
      <c r="B33" s="104"/>
      <c r="C33" s="104"/>
      <c r="D33" s="105"/>
      <c r="E33" s="105"/>
      <c r="F33" s="84"/>
      <c r="G33" s="95"/>
      <c r="H33" s="184" t="s">
        <v>29</v>
      </c>
      <c r="I33" s="185"/>
      <c r="J33" s="68"/>
      <c r="K33" s="105"/>
      <c r="L33" s="84"/>
      <c r="M33" s="106"/>
      <c r="N33" s="106"/>
      <c r="O33" s="107"/>
      <c r="T33" s="91"/>
      <c r="Y33" s="51"/>
      <c r="Z33" s="50"/>
      <c r="AA33" s="50"/>
      <c r="AB33" s="50"/>
      <c r="AC33" s="50"/>
      <c r="AD33" s="50"/>
      <c r="AE33" s="50"/>
      <c r="AF33" s="8"/>
      <c r="AG33" s="50"/>
      <c r="AH33" s="50"/>
      <c r="AI33" s="8"/>
      <c r="AJ33" s="8"/>
    </row>
    <row r="34" spans="1:36" s="52" customFormat="1" ht="15" customHeight="1" x14ac:dyDescent="0.45">
      <c r="A34" s="25"/>
      <c r="B34" s="104"/>
      <c r="C34" s="104"/>
      <c r="D34" s="105"/>
      <c r="E34" s="105"/>
      <c r="F34" s="84"/>
      <c r="H34" s="184" t="s">
        <v>30</v>
      </c>
      <c r="I34" s="185"/>
      <c r="J34" s="68"/>
      <c r="K34" s="105"/>
      <c r="L34" s="84"/>
      <c r="M34" s="106"/>
      <c r="N34" s="106"/>
      <c r="O34" s="107"/>
      <c r="T34" s="63"/>
      <c r="U34" s="50"/>
      <c r="V34" s="50"/>
      <c r="W34" s="50"/>
      <c r="X34" s="50"/>
      <c r="Y34" s="51"/>
      <c r="Z34" s="50"/>
      <c r="AA34" s="50"/>
      <c r="AB34" s="50"/>
      <c r="AC34" s="50"/>
      <c r="AD34" s="50"/>
      <c r="AE34" s="50"/>
      <c r="AF34" s="8"/>
      <c r="AG34" s="50"/>
      <c r="AH34" s="50"/>
      <c r="AI34" s="8"/>
      <c r="AJ34" s="8"/>
    </row>
    <row r="35" spans="1:36" s="52" customFormat="1" ht="15" customHeight="1" x14ac:dyDescent="0.45">
      <c r="A35" s="25"/>
      <c r="B35" s="104"/>
      <c r="C35" s="104"/>
      <c r="D35" s="105"/>
      <c r="E35" s="105"/>
      <c r="F35" s="84"/>
      <c r="G35" s="50"/>
      <c r="H35" s="184" t="s">
        <v>31</v>
      </c>
      <c r="I35" s="185"/>
      <c r="J35" s="68"/>
      <c r="K35" s="105"/>
      <c r="L35" s="84"/>
      <c r="M35" s="106"/>
      <c r="N35" s="106"/>
      <c r="O35" s="107"/>
      <c r="T35" s="64"/>
      <c r="U35" s="50"/>
      <c r="V35" s="50"/>
      <c r="W35" s="50"/>
      <c r="X35" s="50"/>
      <c r="Y35" s="50"/>
      <c r="Z35" s="50"/>
      <c r="AA35" s="50"/>
      <c r="AB35" s="50"/>
      <c r="AC35" s="50"/>
      <c r="AD35" s="50"/>
      <c r="AE35" s="50"/>
      <c r="AF35" s="8"/>
      <c r="AG35" s="50"/>
      <c r="AH35" s="50"/>
      <c r="AI35" s="50"/>
      <c r="AJ35" s="8"/>
    </row>
    <row r="36" spans="1:36" s="52" customFormat="1" ht="15" customHeight="1" x14ac:dyDescent="0.45">
      <c r="A36" s="25"/>
      <c r="B36" s="104"/>
      <c r="C36" s="104"/>
      <c r="D36" s="105"/>
      <c r="E36" s="105"/>
      <c r="F36" s="84"/>
      <c r="H36" s="184" t="s">
        <v>32</v>
      </c>
      <c r="I36" s="185"/>
      <c r="J36" s="68"/>
      <c r="K36" s="105"/>
      <c r="L36" s="84"/>
      <c r="M36" s="106"/>
      <c r="N36" s="106"/>
      <c r="O36" s="107"/>
      <c r="T36" s="65"/>
      <c r="U36" s="50"/>
      <c r="V36" s="50"/>
      <c r="W36" s="50"/>
      <c r="X36" s="50"/>
      <c r="Y36" s="50"/>
      <c r="Z36" s="50"/>
      <c r="AA36" s="50"/>
      <c r="AB36" s="50"/>
      <c r="AC36" s="50"/>
      <c r="AD36" s="50"/>
      <c r="AE36" s="50"/>
      <c r="AF36" s="8"/>
      <c r="AG36" s="50"/>
      <c r="AH36" s="50"/>
      <c r="AI36" s="50"/>
    </row>
    <row r="37" spans="1:36" s="52" customFormat="1" ht="15" customHeight="1" x14ac:dyDescent="0.45">
      <c r="A37" s="25"/>
      <c r="B37" s="104"/>
      <c r="C37" s="104"/>
      <c r="D37" s="105"/>
      <c r="E37" s="105"/>
      <c r="F37" s="84"/>
      <c r="H37" s="184" t="s">
        <v>33</v>
      </c>
      <c r="I37" s="185"/>
      <c r="J37" s="68"/>
      <c r="K37" s="105"/>
      <c r="L37" s="84"/>
      <c r="M37" s="106"/>
      <c r="N37" s="106"/>
      <c r="O37" s="107"/>
      <c r="T37" s="67"/>
      <c r="U37" s="50"/>
      <c r="V37" s="50"/>
      <c r="W37" s="50"/>
      <c r="X37" s="50"/>
      <c r="Y37" s="50"/>
      <c r="Z37" s="50"/>
      <c r="AA37" s="50"/>
      <c r="AB37" s="50"/>
      <c r="AC37" s="50"/>
      <c r="AD37" s="50"/>
      <c r="AE37" s="50"/>
      <c r="AF37" s="8"/>
      <c r="AG37" s="50"/>
      <c r="AH37" s="50"/>
      <c r="AI37" s="50"/>
    </row>
    <row r="38" spans="1:36" s="52" customFormat="1" ht="15" customHeight="1" x14ac:dyDescent="0.45">
      <c r="A38" s="25"/>
      <c r="B38" s="104"/>
      <c r="C38" s="104"/>
      <c r="D38" s="105"/>
      <c r="E38" s="105"/>
      <c r="F38" s="84"/>
      <c r="H38" s="184" t="s">
        <v>34</v>
      </c>
      <c r="I38" s="185"/>
      <c r="J38" s="68"/>
      <c r="K38" s="105"/>
      <c r="L38" s="84"/>
      <c r="M38" s="106"/>
      <c r="N38" s="106"/>
      <c r="O38" s="107"/>
      <c r="T38" s="67"/>
      <c r="Z38" s="50"/>
      <c r="AA38" s="50"/>
      <c r="AB38" s="50"/>
      <c r="AC38" s="50"/>
      <c r="AD38" s="50"/>
      <c r="AE38" s="50"/>
      <c r="AF38" s="50"/>
      <c r="AG38" s="50"/>
      <c r="AH38" s="50"/>
      <c r="AI38" s="50"/>
    </row>
    <row r="39" spans="1:36" s="52" customFormat="1" ht="15" customHeight="1" x14ac:dyDescent="0.45">
      <c r="A39" s="25"/>
      <c r="B39" s="104"/>
      <c r="C39" s="104"/>
      <c r="D39" s="105"/>
      <c r="E39" s="105"/>
      <c r="F39" s="84"/>
      <c r="H39" s="184" t="s">
        <v>35</v>
      </c>
      <c r="I39" s="185"/>
      <c r="J39" s="68"/>
      <c r="K39" s="105"/>
      <c r="L39" s="84"/>
      <c r="M39" s="106"/>
      <c r="N39" s="106"/>
      <c r="O39" s="107"/>
      <c r="Z39" s="50"/>
      <c r="AA39" s="50"/>
      <c r="AB39" s="50"/>
      <c r="AC39" s="50"/>
      <c r="AD39" s="50"/>
      <c r="AE39" s="50"/>
      <c r="AF39" s="50"/>
      <c r="AG39" s="50"/>
      <c r="AH39" s="50"/>
      <c r="AI39" s="50"/>
    </row>
    <row r="40" spans="1:36" s="52" customFormat="1" ht="15" customHeight="1" x14ac:dyDescent="0.45">
      <c r="A40" s="25"/>
      <c r="B40" s="104"/>
      <c r="C40" s="104"/>
      <c r="D40" s="105"/>
      <c r="E40" s="105"/>
      <c r="F40" s="84"/>
      <c r="H40" s="184" t="s">
        <v>36</v>
      </c>
      <c r="I40" s="185"/>
      <c r="J40" s="68"/>
      <c r="K40" s="105"/>
      <c r="L40" s="84"/>
      <c r="M40" s="106"/>
      <c r="N40" s="106"/>
      <c r="O40" s="107"/>
      <c r="Z40" s="50"/>
      <c r="AA40" s="50"/>
      <c r="AB40" s="50"/>
      <c r="AC40" s="50"/>
      <c r="AD40" s="50"/>
      <c r="AE40" s="50"/>
      <c r="AF40" s="50"/>
      <c r="AG40" s="50"/>
      <c r="AH40" s="50"/>
      <c r="AI40" s="50"/>
    </row>
    <row r="41" spans="1:36" s="52" customFormat="1" ht="15" customHeight="1" x14ac:dyDescent="0.45">
      <c r="A41" s="25"/>
      <c r="B41" s="104"/>
      <c r="C41" s="104"/>
      <c r="D41" s="105"/>
      <c r="E41" s="105"/>
      <c r="F41" s="84"/>
      <c r="H41" s="184" t="s">
        <v>37</v>
      </c>
      <c r="I41" s="185"/>
      <c r="J41" s="68"/>
      <c r="K41" s="105"/>
      <c r="L41" s="84"/>
      <c r="M41" s="106"/>
      <c r="N41" s="106"/>
      <c r="O41" s="107"/>
      <c r="Z41" s="50"/>
      <c r="AA41" s="50"/>
      <c r="AB41" s="50"/>
      <c r="AC41" s="50"/>
      <c r="AD41" s="50"/>
      <c r="AE41" s="50"/>
      <c r="AF41" s="50"/>
      <c r="AG41" s="50"/>
      <c r="AH41" s="50"/>
      <c r="AI41" s="50"/>
    </row>
    <row r="42" spans="1:36" s="52" customFormat="1" ht="15" customHeight="1" x14ac:dyDescent="0.45">
      <c r="A42" s="25"/>
      <c r="B42" s="104"/>
      <c r="C42" s="104"/>
      <c r="D42" s="105"/>
      <c r="E42" s="105"/>
      <c r="F42" s="84"/>
      <c r="H42" s="184" t="s">
        <v>38</v>
      </c>
      <c r="I42" s="185"/>
      <c r="J42" s="68"/>
      <c r="K42" s="105"/>
      <c r="L42" s="84"/>
      <c r="M42" s="106"/>
      <c r="N42" s="106"/>
      <c r="O42" s="107"/>
      <c r="Z42" s="50"/>
      <c r="AA42" s="50"/>
      <c r="AB42" s="50"/>
      <c r="AC42" s="50"/>
      <c r="AD42" s="50"/>
      <c r="AE42" s="50"/>
      <c r="AF42" s="50"/>
      <c r="AG42" s="50"/>
      <c r="AH42" s="50"/>
      <c r="AI42" s="50"/>
    </row>
    <row r="43" spans="1:36" s="52" customFormat="1" ht="15" customHeight="1" x14ac:dyDescent="0.45">
      <c r="A43" s="25"/>
      <c r="B43" s="104"/>
      <c r="C43" s="104"/>
      <c r="D43" s="105"/>
      <c r="E43" s="105"/>
      <c r="F43" s="84"/>
      <c r="H43" s="184" t="s">
        <v>39</v>
      </c>
      <c r="I43" s="185"/>
      <c r="J43" s="68"/>
      <c r="K43" s="105"/>
      <c r="L43" s="84"/>
      <c r="M43" s="106"/>
      <c r="N43" s="106"/>
      <c r="O43" s="107"/>
      <c r="Z43" s="50"/>
      <c r="AA43" s="50"/>
      <c r="AB43" s="50"/>
      <c r="AC43" s="50"/>
      <c r="AD43" s="50"/>
      <c r="AE43" s="50"/>
      <c r="AF43" s="50"/>
      <c r="AG43" s="50"/>
      <c r="AH43" s="50"/>
      <c r="AI43" s="50"/>
    </row>
    <row r="44" spans="1:36" s="52" customFormat="1" ht="15" customHeight="1" x14ac:dyDescent="0.45">
      <c r="A44" s="25"/>
      <c r="B44" s="104"/>
      <c r="C44" s="104"/>
      <c r="D44" s="105"/>
      <c r="E44" s="105"/>
      <c r="F44" s="84"/>
      <c r="H44" s="184" t="s">
        <v>40</v>
      </c>
      <c r="I44" s="185"/>
      <c r="J44" s="68"/>
      <c r="K44" s="105"/>
      <c r="L44" s="84"/>
      <c r="M44" s="106"/>
      <c r="N44" s="106"/>
      <c r="O44" s="107"/>
      <c r="Z44" s="50"/>
      <c r="AA44" s="50"/>
      <c r="AB44" s="50"/>
      <c r="AC44" s="50"/>
      <c r="AD44" s="50"/>
      <c r="AE44" s="50"/>
      <c r="AF44" s="50"/>
      <c r="AG44" s="50"/>
      <c r="AH44" s="50"/>
      <c r="AI44" s="50"/>
    </row>
    <row r="45" spans="1:36" s="52" customFormat="1" ht="15" customHeight="1" x14ac:dyDescent="0.45">
      <c r="A45" s="25"/>
      <c r="B45" s="104"/>
      <c r="C45" s="104"/>
      <c r="D45" s="105"/>
      <c r="E45" s="105"/>
      <c r="F45" s="84"/>
      <c r="H45" s="184" t="s">
        <v>41</v>
      </c>
      <c r="I45" s="185"/>
      <c r="J45" s="68"/>
      <c r="K45" s="105"/>
      <c r="L45" s="84"/>
      <c r="M45" s="106"/>
      <c r="N45" s="106"/>
      <c r="O45" s="107"/>
      <c r="Z45" s="50"/>
      <c r="AA45" s="50"/>
      <c r="AB45" s="50"/>
      <c r="AC45" s="50"/>
      <c r="AD45" s="50"/>
      <c r="AE45" s="50"/>
      <c r="AF45" s="50"/>
      <c r="AG45" s="50"/>
      <c r="AH45" s="50"/>
      <c r="AI45" s="50"/>
    </row>
    <row r="46" spans="1:36" s="52" customFormat="1" ht="15" customHeight="1" x14ac:dyDescent="0.45">
      <c r="A46" s="25"/>
      <c r="B46" s="104"/>
      <c r="C46" s="104"/>
      <c r="D46" s="105"/>
      <c r="E46" s="105"/>
      <c r="F46" s="84"/>
      <c r="H46" s="184" t="s">
        <v>42</v>
      </c>
      <c r="I46" s="185">
        <f>SUMIFS($E$28:$E$75,$D$28:$D$75,H46)</f>
        <v>0</v>
      </c>
      <c r="J46" s="68"/>
      <c r="K46" s="105"/>
      <c r="L46" s="84"/>
      <c r="M46" s="106"/>
      <c r="N46" s="106"/>
      <c r="O46" s="107"/>
      <c r="Z46" s="50"/>
      <c r="AA46" s="50"/>
      <c r="AB46" s="50"/>
      <c r="AC46" s="50"/>
      <c r="AD46" s="50"/>
      <c r="AE46" s="50"/>
      <c r="AF46" s="50"/>
      <c r="AH46" s="50"/>
      <c r="AI46" s="50"/>
    </row>
    <row r="47" spans="1:36" s="52" customFormat="1" ht="15" customHeight="1" x14ac:dyDescent="0.45">
      <c r="A47" s="25"/>
      <c r="B47" s="104"/>
      <c r="C47" s="104"/>
      <c r="D47" s="105"/>
      <c r="E47" s="105"/>
      <c r="F47" s="84"/>
      <c r="H47" s="184" t="s">
        <v>43</v>
      </c>
      <c r="I47" s="185">
        <f>SUMIFS($E$28:$E$75,$D$28:$D$75,H47)</f>
        <v>0</v>
      </c>
      <c r="J47" s="68"/>
      <c r="K47" s="105"/>
      <c r="L47" s="84"/>
      <c r="M47" s="106"/>
      <c r="N47" s="106"/>
      <c r="O47" s="107"/>
      <c r="Z47" s="50"/>
      <c r="AA47" s="50"/>
      <c r="AB47" s="50"/>
      <c r="AC47" s="50"/>
      <c r="AD47" s="50"/>
      <c r="AE47" s="50"/>
      <c r="AF47" s="50"/>
      <c r="AH47" s="50"/>
      <c r="AI47" s="50"/>
    </row>
    <row r="48" spans="1:36" s="52" customFormat="1" ht="15" customHeight="1" x14ac:dyDescent="0.45">
      <c r="A48" s="25"/>
      <c r="B48" s="104"/>
      <c r="C48" s="104"/>
      <c r="D48" s="105"/>
      <c r="E48" s="105"/>
      <c r="F48" s="84"/>
      <c r="H48" s="184" t="s">
        <v>44</v>
      </c>
      <c r="I48" s="185"/>
      <c r="J48" s="68"/>
      <c r="K48" s="105"/>
      <c r="L48" s="84"/>
      <c r="M48" s="106"/>
      <c r="N48" s="106"/>
      <c r="O48" s="107"/>
      <c r="AF48" s="50"/>
    </row>
    <row r="49" spans="1:32" s="52" customFormat="1" ht="15" customHeight="1" x14ac:dyDescent="0.45">
      <c r="A49" s="25"/>
      <c r="B49" s="104"/>
      <c r="C49" s="104"/>
      <c r="D49" s="105"/>
      <c r="E49" s="105"/>
      <c r="F49" s="84"/>
      <c r="H49" s="184" t="s">
        <v>45</v>
      </c>
      <c r="I49" s="185"/>
      <c r="J49" s="68"/>
      <c r="K49" s="105"/>
      <c r="L49" s="84"/>
      <c r="M49" s="106"/>
      <c r="N49" s="106"/>
      <c r="O49" s="107"/>
      <c r="AF49" s="50"/>
    </row>
    <row r="50" spans="1:32" s="52" customFormat="1" ht="15" customHeight="1" x14ac:dyDescent="0.45">
      <c r="A50" s="25"/>
      <c r="B50" s="104"/>
      <c r="C50" s="104"/>
      <c r="D50" s="105"/>
      <c r="E50" s="105"/>
      <c r="F50" s="84"/>
      <c r="H50" s="231" t="s">
        <v>46</v>
      </c>
      <c r="I50" s="231"/>
      <c r="J50" s="68"/>
      <c r="K50" s="105"/>
      <c r="L50" s="84"/>
      <c r="M50" s="106"/>
      <c r="N50" s="106"/>
      <c r="O50" s="107"/>
      <c r="AF50" s="50"/>
    </row>
    <row r="51" spans="1:32" s="52" customFormat="1" ht="15" customHeight="1" x14ac:dyDescent="0.45">
      <c r="A51" s="25"/>
      <c r="B51" s="104"/>
      <c r="C51" s="104"/>
      <c r="D51" s="105"/>
      <c r="E51" s="105"/>
      <c r="F51" s="84"/>
      <c r="H51" s="230"/>
      <c r="I51" s="230"/>
      <c r="J51" s="117"/>
      <c r="K51" s="105"/>
      <c r="L51" s="84"/>
      <c r="M51" s="106"/>
      <c r="N51" s="106"/>
      <c r="O51" s="107"/>
    </row>
    <row r="52" spans="1:32" s="52" customFormat="1" ht="15" customHeight="1" x14ac:dyDescent="0.45">
      <c r="A52" s="25"/>
      <c r="B52" s="104"/>
      <c r="C52" s="104"/>
      <c r="D52" s="105"/>
      <c r="E52" s="105"/>
      <c r="F52" s="84"/>
      <c r="H52" s="88" t="s">
        <v>21</v>
      </c>
      <c r="I52" s="89"/>
      <c r="J52" s="69">
        <f>SUM(J27:J51)</f>
        <v>0</v>
      </c>
      <c r="K52" s="105"/>
      <c r="L52" s="84"/>
      <c r="M52" s="106"/>
      <c r="N52" s="106"/>
      <c r="O52" s="107"/>
    </row>
    <row r="53" spans="1:32" s="52" customFormat="1" ht="15" customHeight="1" x14ac:dyDescent="0.45">
      <c r="A53" s="25"/>
      <c r="B53" s="104"/>
      <c r="C53" s="104"/>
      <c r="D53" s="105"/>
      <c r="E53" s="105"/>
      <c r="F53" s="84"/>
      <c r="H53" s="43"/>
      <c r="I53" s="43"/>
      <c r="K53" s="105"/>
      <c r="L53" s="84"/>
      <c r="M53" s="106"/>
      <c r="N53" s="106"/>
      <c r="O53" s="107"/>
    </row>
    <row r="54" spans="1:32" s="52" customFormat="1" ht="15" customHeight="1" x14ac:dyDescent="0.45">
      <c r="A54" s="25"/>
      <c r="B54" s="104"/>
      <c r="C54" s="104"/>
      <c r="D54" s="105"/>
      <c r="E54" s="105"/>
      <c r="F54" s="84"/>
      <c r="H54" s="204" t="s">
        <v>167</v>
      </c>
      <c r="I54" s="205"/>
      <c r="J54" s="70">
        <f>J27+J30+J33+J36+J39+J42+J45+J48+J51</f>
        <v>0</v>
      </c>
      <c r="K54" s="105"/>
      <c r="L54" s="84"/>
      <c r="M54" s="106"/>
      <c r="N54" s="106"/>
      <c r="O54" s="107"/>
    </row>
    <row r="55" spans="1:32" s="52" customFormat="1" ht="15" customHeight="1" x14ac:dyDescent="0.45">
      <c r="A55" s="25"/>
      <c r="B55" s="104"/>
      <c r="C55" s="104"/>
      <c r="D55" s="105"/>
      <c r="E55" s="105"/>
      <c r="F55" s="84"/>
      <c r="H55" s="204" t="s">
        <v>168</v>
      </c>
      <c r="I55" s="205"/>
      <c r="J55" s="70">
        <f t="shared" ref="J55:J56" si="0">J28+J31+J34+J37+J40+J43+J46+J49+J52</f>
        <v>0</v>
      </c>
      <c r="K55" s="105"/>
      <c r="L55" s="84"/>
      <c r="M55" s="84"/>
      <c r="N55" s="84"/>
      <c r="O55" s="84"/>
    </row>
    <row r="56" spans="1:32" s="52" customFormat="1" ht="15" customHeight="1" x14ac:dyDescent="0.45">
      <c r="A56" s="25"/>
      <c r="B56" s="104"/>
      <c r="C56" s="104"/>
      <c r="D56" s="105"/>
      <c r="E56" s="105"/>
      <c r="F56" s="84"/>
      <c r="H56" s="204" t="s">
        <v>169</v>
      </c>
      <c r="I56" s="205"/>
      <c r="J56" s="70">
        <f t="shared" si="0"/>
        <v>0</v>
      </c>
      <c r="K56" s="105"/>
      <c r="L56" s="84"/>
      <c r="M56" s="108"/>
      <c r="N56" s="108"/>
      <c r="O56" s="85"/>
    </row>
    <row r="57" spans="1:32" s="52" customFormat="1" ht="15" customHeight="1" x14ac:dyDescent="0.45">
      <c r="A57" s="25"/>
      <c r="B57" s="104"/>
      <c r="C57" s="104"/>
      <c r="D57" s="105"/>
      <c r="E57" s="105"/>
      <c r="F57" s="84"/>
      <c r="H57" s="206" t="s">
        <v>194</v>
      </c>
      <c r="I57" s="207"/>
      <c r="J57" s="70">
        <f>SUM(J54:J56)</f>
        <v>0</v>
      </c>
      <c r="K57" s="105"/>
      <c r="L57" s="84"/>
      <c r="M57" s="84"/>
      <c r="N57" s="84"/>
      <c r="O57" s="84"/>
    </row>
    <row r="58" spans="1:32" s="52" customFormat="1" ht="15" customHeight="1" x14ac:dyDescent="0.45">
      <c r="A58" s="25"/>
      <c r="B58" s="104"/>
      <c r="C58" s="104"/>
      <c r="D58" s="105"/>
      <c r="E58" s="105"/>
      <c r="F58" s="84"/>
      <c r="K58" s="105"/>
      <c r="L58" s="84"/>
      <c r="M58" s="109"/>
      <c r="N58" s="109"/>
      <c r="O58" s="87"/>
    </row>
    <row r="59" spans="1:32" s="52" customFormat="1" ht="15" customHeight="1" x14ac:dyDescent="0.45">
      <c r="A59" s="25"/>
      <c r="B59" s="104"/>
      <c r="C59" s="104"/>
      <c r="D59" s="105"/>
      <c r="E59" s="105"/>
      <c r="F59" s="84"/>
      <c r="G59" s="71"/>
      <c r="K59" s="105"/>
      <c r="L59" s="84"/>
      <c r="M59" s="109"/>
      <c r="N59" s="109"/>
      <c r="O59" s="87"/>
    </row>
    <row r="60" spans="1:32" s="52" customFormat="1" ht="15" customHeight="1" x14ac:dyDescent="0.45">
      <c r="A60" s="25"/>
      <c r="B60" s="104"/>
      <c r="C60" s="104"/>
      <c r="D60" s="105"/>
      <c r="E60" s="105"/>
      <c r="F60" s="84"/>
      <c r="G60" s="71"/>
      <c r="K60" s="105"/>
      <c r="L60" s="84"/>
      <c r="M60" s="109"/>
      <c r="N60" s="109"/>
      <c r="O60" s="87"/>
    </row>
    <row r="61" spans="1:32" s="52" customFormat="1" ht="15" customHeight="1" x14ac:dyDescent="0.45">
      <c r="A61" s="25"/>
      <c r="B61" s="104"/>
      <c r="C61" s="104"/>
      <c r="D61" s="105"/>
      <c r="E61" s="105"/>
      <c r="F61" s="84"/>
      <c r="G61" s="25"/>
      <c r="H61" s="104"/>
      <c r="I61" s="104"/>
      <c r="J61" s="105"/>
      <c r="K61" s="105"/>
      <c r="L61" s="107"/>
      <c r="M61" s="110"/>
      <c r="N61" s="110"/>
      <c r="O61" s="87"/>
    </row>
    <row r="62" spans="1:32" s="52" customFormat="1" ht="15" customHeight="1" x14ac:dyDescent="0.45">
      <c r="A62" s="25"/>
      <c r="B62" s="104"/>
      <c r="C62" s="104"/>
      <c r="D62" s="105"/>
      <c r="E62" s="105"/>
      <c r="F62" s="84"/>
      <c r="G62" s="25"/>
      <c r="H62" s="104"/>
      <c r="I62" s="104"/>
      <c r="J62" s="105"/>
      <c r="K62" s="105"/>
      <c r="L62" s="84"/>
      <c r="M62" s="111"/>
      <c r="N62" s="111"/>
      <c r="O62" s="112"/>
    </row>
    <row r="63" spans="1:32" s="52" customFormat="1" ht="15" customHeight="1" x14ac:dyDescent="0.45">
      <c r="A63" s="25"/>
      <c r="B63" s="104"/>
      <c r="C63" s="104"/>
      <c r="D63" s="105"/>
      <c r="E63" s="105"/>
      <c r="F63" s="84"/>
      <c r="G63" s="25"/>
      <c r="H63" s="104"/>
      <c r="I63" s="104"/>
      <c r="J63" s="105"/>
      <c r="K63" s="105"/>
      <c r="L63" s="84"/>
      <c r="M63" s="111"/>
      <c r="N63" s="111"/>
      <c r="O63" s="112"/>
    </row>
    <row r="64" spans="1:32" s="52" customFormat="1" ht="15" customHeight="1" x14ac:dyDescent="0.45">
      <c r="A64" s="25"/>
      <c r="B64" s="104"/>
      <c r="C64" s="104"/>
      <c r="D64" s="105"/>
      <c r="E64" s="105"/>
      <c r="F64" s="84"/>
      <c r="G64" s="25"/>
      <c r="H64" s="104"/>
      <c r="I64" s="104"/>
      <c r="J64" s="105"/>
      <c r="K64" s="105"/>
      <c r="L64" s="84"/>
      <c r="M64" s="113"/>
      <c r="N64" s="113"/>
      <c r="O64" s="112"/>
    </row>
    <row r="65" spans="1:36" s="52" customFormat="1" ht="15" customHeight="1" x14ac:dyDescent="0.45">
      <c r="A65" s="25"/>
      <c r="B65" s="104"/>
      <c r="C65" s="104"/>
      <c r="D65" s="105"/>
      <c r="E65" s="105"/>
      <c r="F65" s="84"/>
      <c r="G65" s="25"/>
      <c r="H65" s="104"/>
      <c r="I65" s="104"/>
      <c r="J65" s="105"/>
      <c r="K65" s="105"/>
      <c r="L65" s="84"/>
      <c r="M65" s="113"/>
      <c r="N65" s="113"/>
      <c r="O65" s="112"/>
    </row>
    <row r="66" spans="1:36" s="52" customFormat="1" ht="15" customHeight="1" x14ac:dyDescent="0.45">
      <c r="A66" s="25"/>
      <c r="B66" s="104"/>
      <c r="C66" s="104"/>
      <c r="D66" s="105"/>
      <c r="E66" s="105"/>
      <c r="F66" s="84"/>
      <c r="G66" s="25"/>
      <c r="H66" s="104"/>
      <c r="I66" s="104"/>
      <c r="J66" s="105"/>
      <c r="K66" s="105"/>
      <c r="L66" s="84"/>
      <c r="M66" s="84"/>
      <c r="N66" s="84"/>
      <c r="O66" s="84"/>
    </row>
    <row r="67" spans="1:36" s="52" customFormat="1" ht="15" customHeight="1" x14ac:dyDescent="0.45">
      <c r="A67" s="25"/>
      <c r="B67" s="104"/>
      <c r="C67" s="104"/>
      <c r="D67" s="105"/>
      <c r="E67" s="105"/>
      <c r="F67" s="84"/>
      <c r="G67" s="25"/>
      <c r="H67" s="104"/>
      <c r="I67" s="104"/>
      <c r="J67" s="105"/>
      <c r="K67" s="105"/>
      <c r="L67" s="84"/>
      <c r="M67" s="84"/>
      <c r="N67" s="84"/>
      <c r="O67" s="84"/>
    </row>
    <row r="68" spans="1:36" s="52" customFormat="1" ht="15" customHeight="1" x14ac:dyDescent="0.45">
      <c r="A68" s="25"/>
      <c r="B68" s="104"/>
      <c r="C68" s="104"/>
      <c r="D68" s="105"/>
      <c r="E68" s="105"/>
      <c r="F68" s="84"/>
      <c r="G68" s="25"/>
      <c r="H68" s="104"/>
      <c r="I68" s="104"/>
      <c r="J68" s="105"/>
      <c r="K68" s="105"/>
      <c r="L68" s="84"/>
      <c r="M68" s="84"/>
      <c r="N68" s="84"/>
      <c r="O68" s="84"/>
    </row>
    <row r="69" spans="1:36" s="52" customFormat="1" ht="15" customHeight="1" x14ac:dyDescent="0.45">
      <c r="A69" s="25"/>
      <c r="B69" s="104"/>
      <c r="C69" s="104"/>
      <c r="D69" s="105"/>
      <c r="E69" s="105"/>
      <c r="F69" s="84"/>
      <c r="G69" s="25"/>
      <c r="H69" s="104"/>
      <c r="I69" s="104"/>
      <c r="J69" s="105"/>
      <c r="K69" s="105"/>
      <c r="L69" s="84"/>
      <c r="M69" s="84"/>
      <c r="N69" s="84"/>
      <c r="O69" s="84"/>
    </row>
    <row r="70" spans="1:36" s="52" customFormat="1" ht="15" customHeight="1" x14ac:dyDescent="0.45">
      <c r="A70" s="25"/>
      <c r="B70" s="104"/>
      <c r="C70" s="104"/>
      <c r="D70" s="105"/>
      <c r="E70" s="105"/>
      <c r="F70" s="84"/>
      <c r="G70" s="25"/>
      <c r="H70" s="104"/>
      <c r="I70" s="104"/>
      <c r="J70" s="105"/>
      <c r="K70" s="105"/>
      <c r="L70" s="84"/>
      <c r="M70" s="84"/>
      <c r="N70" s="84"/>
      <c r="O70" s="84"/>
    </row>
    <row r="71" spans="1:36" s="52" customFormat="1" ht="15" customHeight="1" x14ac:dyDescent="0.45">
      <c r="A71" s="25"/>
      <c r="B71" s="104"/>
      <c r="C71" s="104"/>
      <c r="D71" s="105"/>
      <c r="E71" s="105"/>
      <c r="F71" s="84"/>
      <c r="G71" s="25"/>
      <c r="H71" s="104"/>
      <c r="I71" s="104"/>
      <c r="J71" s="105"/>
      <c r="K71" s="105"/>
      <c r="L71" s="84"/>
      <c r="M71" s="84"/>
      <c r="N71" s="84"/>
      <c r="O71" s="114"/>
      <c r="P71" s="74"/>
    </row>
    <row r="72" spans="1:36" s="52" customFormat="1" ht="15" customHeight="1" x14ac:dyDescent="0.45">
      <c r="A72" s="25"/>
      <c r="B72" s="104"/>
      <c r="C72" s="104"/>
      <c r="D72" s="105"/>
      <c r="E72" s="105"/>
      <c r="F72" s="84"/>
      <c r="G72" s="25"/>
      <c r="H72" s="104"/>
      <c r="I72" s="104"/>
      <c r="J72" s="105"/>
      <c r="K72" s="105"/>
      <c r="L72" s="84"/>
      <c r="M72" s="84"/>
      <c r="N72" s="84"/>
      <c r="O72" s="114"/>
      <c r="P72" s="74"/>
    </row>
    <row r="73" spans="1:36" s="52" customFormat="1" ht="15" customHeight="1" x14ac:dyDescent="0.45">
      <c r="A73" s="25"/>
      <c r="B73" s="104"/>
      <c r="C73" s="104"/>
      <c r="D73" s="105"/>
      <c r="E73" s="105"/>
      <c r="F73" s="84"/>
      <c r="G73" s="25"/>
      <c r="H73" s="104"/>
      <c r="I73" s="104"/>
      <c r="J73" s="105"/>
      <c r="K73" s="105"/>
      <c r="L73" s="84"/>
      <c r="M73" s="84"/>
      <c r="N73" s="84"/>
      <c r="O73" s="114"/>
      <c r="P73" s="74"/>
      <c r="AG73" s="6"/>
    </row>
    <row r="74" spans="1:36" s="52" customFormat="1" ht="15" customHeight="1" x14ac:dyDescent="0.45">
      <c r="A74" s="25"/>
      <c r="B74" s="104"/>
      <c r="C74" s="104"/>
      <c r="D74" s="105"/>
      <c r="E74" s="105"/>
      <c r="F74" s="84"/>
      <c r="G74" s="115"/>
      <c r="H74" s="104"/>
      <c r="I74" s="104"/>
      <c r="J74" s="105"/>
      <c r="K74" s="105"/>
      <c r="L74" s="84"/>
      <c r="M74" s="84"/>
      <c r="N74" s="84"/>
      <c r="O74" s="84"/>
      <c r="P74" s="74"/>
      <c r="AG74" s="6"/>
    </row>
    <row r="75" spans="1:36" ht="15" customHeight="1" x14ac:dyDescent="0.45">
      <c r="A75" s="25"/>
      <c r="B75" s="104"/>
      <c r="C75" s="104"/>
      <c r="D75" s="105"/>
      <c r="E75" s="105"/>
      <c r="F75" s="17"/>
      <c r="G75" s="115"/>
      <c r="H75" s="104"/>
      <c r="I75" s="104"/>
      <c r="J75" s="105"/>
      <c r="K75" s="105"/>
      <c r="L75" s="84"/>
      <c r="M75" s="84"/>
      <c r="N75" s="84"/>
      <c r="O75" s="84"/>
      <c r="P75" s="52"/>
      <c r="T75" s="52"/>
      <c r="AF75" s="52"/>
      <c r="AJ75" s="52"/>
    </row>
    <row r="76" spans="1:36" ht="15" customHeight="1" x14ac:dyDescent="0.45">
      <c r="A76" s="25"/>
      <c r="B76" s="104"/>
      <c r="C76" s="104"/>
      <c r="D76" s="105"/>
      <c r="E76" s="105"/>
      <c r="F76" s="17"/>
      <c r="G76" s="115"/>
      <c r="H76" s="104"/>
      <c r="I76" s="104"/>
      <c r="J76" s="105"/>
      <c r="K76" s="105"/>
      <c r="L76" s="17"/>
      <c r="M76" s="84"/>
      <c r="N76" s="84"/>
      <c r="O76" s="84"/>
      <c r="AF76" s="52"/>
    </row>
    <row r="77" spans="1:36" ht="15" customHeight="1" x14ac:dyDescent="0.45">
      <c r="A77" s="25"/>
      <c r="B77" s="104"/>
      <c r="C77" s="104"/>
      <c r="D77" s="105"/>
      <c r="E77" s="105"/>
      <c r="F77" s="17"/>
      <c r="G77" s="115"/>
      <c r="H77" s="104"/>
      <c r="I77" s="104"/>
      <c r="J77" s="105"/>
      <c r="K77" s="105"/>
      <c r="L77" s="17"/>
      <c r="M77" s="84"/>
      <c r="N77" s="84"/>
      <c r="O77" s="84"/>
      <c r="AF77" s="52"/>
    </row>
    <row r="78" spans="1:36" ht="15" customHeight="1" x14ac:dyDescent="0.45">
      <c r="A78" s="25"/>
      <c r="B78" s="104"/>
      <c r="C78" s="104"/>
      <c r="D78" s="105"/>
      <c r="E78" s="105"/>
      <c r="F78" s="17"/>
      <c r="G78" s="115"/>
      <c r="H78" s="104"/>
      <c r="I78" s="104"/>
      <c r="J78" s="105"/>
      <c r="K78" s="105"/>
      <c r="L78" s="17"/>
      <c r="M78" s="116"/>
      <c r="N78" s="84"/>
      <c r="O78" s="84"/>
    </row>
    <row r="79" spans="1:36" ht="15" customHeight="1" x14ac:dyDescent="0.3">
      <c r="A79" s="25"/>
      <c r="B79" s="104"/>
      <c r="C79" s="104"/>
      <c r="D79" s="105"/>
      <c r="E79" s="105"/>
      <c r="F79" s="17"/>
      <c r="G79" s="115"/>
      <c r="H79" s="104"/>
      <c r="I79" s="104"/>
      <c r="J79" s="105"/>
      <c r="K79" s="105"/>
      <c r="L79" s="17"/>
      <c r="M79" s="17"/>
      <c r="N79" s="17"/>
      <c r="O79" s="17"/>
    </row>
    <row r="80" spans="1:36" ht="15" customHeight="1" x14ac:dyDescent="0.3">
      <c r="A80" s="25"/>
      <c r="B80" s="104"/>
      <c r="C80" s="104"/>
      <c r="D80" s="105"/>
      <c r="E80" s="105"/>
      <c r="F80" s="17"/>
      <c r="G80" s="115"/>
      <c r="H80" s="104"/>
      <c r="I80" s="104"/>
      <c r="J80" s="105"/>
      <c r="K80" s="105"/>
      <c r="L80" s="17"/>
      <c r="M80" s="17"/>
      <c r="N80" s="17"/>
      <c r="O80" s="17"/>
    </row>
    <row r="81" spans="1:15" ht="15" customHeight="1" x14ac:dyDescent="0.3">
      <c r="A81" s="25"/>
      <c r="B81" s="104"/>
      <c r="C81" s="104"/>
      <c r="D81" s="105"/>
      <c r="E81" s="105"/>
      <c r="F81" s="17"/>
      <c r="G81" s="115"/>
      <c r="H81" s="104"/>
      <c r="I81" s="104"/>
      <c r="J81" s="105"/>
      <c r="K81" s="105"/>
      <c r="L81" s="17"/>
      <c r="M81" s="17"/>
      <c r="N81" s="17"/>
      <c r="O81" s="17"/>
    </row>
    <row r="82" spans="1:15" ht="15" customHeight="1" x14ac:dyDescent="0.3">
      <c r="A82" s="25"/>
      <c r="B82" s="104"/>
      <c r="C82" s="104"/>
      <c r="D82" s="105"/>
      <c r="E82" s="105"/>
      <c r="F82" s="17"/>
      <c r="G82" s="115"/>
      <c r="H82" s="104"/>
      <c r="I82" s="104"/>
      <c r="J82" s="105"/>
      <c r="K82" s="105"/>
      <c r="L82" s="17"/>
      <c r="M82" s="17"/>
      <c r="N82" s="17"/>
      <c r="O82" s="17"/>
    </row>
    <row r="83" spans="1:15" ht="18.75" customHeight="1" x14ac:dyDescent="0.5">
      <c r="F83" s="76"/>
      <c r="G83" s="76"/>
      <c r="H83" s="76"/>
      <c r="I83" s="76"/>
      <c r="J83" s="76"/>
      <c r="K83" s="76"/>
    </row>
    <row r="84" spans="1:15" ht="18.75" customHeight="1" x14ac:dyDescent="0.35">
      <c r="F84" s="47"/>
      <c r="G84" s="47"/>
      <c r="H84" s="47"/>
      <c r="I84" s="47"/>
      <c r="J84" s="47"/>
      <c r="K84" s="47"/>
    </row>
    <row r="85" spans="1:15" ht="18.75" customHeight="1" x14ac:dyDescent="0.35">
      <c r="F85" s="47"/>
      <c r="G85" s="47"/>
      <c r="H85" s="47"/>
      <c r="I85" s="47"/>
      <c r="J85" s="47"/>
      <c r="K85" s="47"/>
    </row>
    <row r="86" spans="1:15" ht="18.75" customHeight="1" x14ac:dyDescent="0.35">
      <c r="F86" s="47"/>
      <c r="G86" s="47"/>
      <c r="H86" s="47"/>
      <c r="I86" s="47"/>
      <c r="J86" s="47"/>
      <c r="K86" s="47"/>
    </row>
    <row r="87" spans="1:15" ht="18.75" customHeight="1" x14ac:dyDescent="0.35">
      <c r="F87" s="47"/>
      <c r="G87" s="47"/>
      <c r="H87" s="47"/>
      <c r="I87" s="47"/>
      <c r="J87" s="47"/>
      <c r="K87" s="47"/>
    </row>
    <row r="88" spans="1:15" ht="18.75" customHeight="1" x14ac:dyDescent="0.3"/>
    <row r="89" spans="1:15" ht="18.75" customHeight="1" x14ac:dyDescent="0.3"/>
    <row r="90" spans="1:15" ht="18.75" customHeight="1" x14ac:dyDescent="0.3"/>
    <row r="91" spans="1:15" ht="18.75" customHeight="1" x14ac:dyDescent="0.3"/>
    <row r="92" spans="1:15" ht="18.75" customHeight="1" x14ac:dyDescent="0.3"/>
    <row r="93" spans="1:15" ht="18.75" customHeight="1" x14ac:dyDescent="0.3"/>
    <row r="94" spans="1:15" ht="18.75" customHeight="1" x14ac:dyDescent="0.3"/>
    <row r="95" spans="1:15" ht="18.75" customHeight="1" x14ac:dyDescent="0.3"/>
    <row r="96" spans="1:15" ht="18.75" customHeight="1" x14ac:dyDescent="0.3"/>
    <row r="97" ht="18.75" customHeight="1" x14ac:dyDescent="0.3"/>
  </sheetData>
  <dataConsolidate/>
  <mergeCells count="73">
    <mergeCell ref="D4:F4"/>
    <mergeCell ref="G4:M4"/>
    <mergeCell ref="G7:M9"/>
    <mergeCell ref="H57:I57"/>
    <mergeCell ref="H55:I55"/>
    <mergeCell ref="H56:I56"/>
    <mergeCell ref="H54:I54"/>
    <mergeCell ref="H51:I51"/>
    <mergeCell ref="H49:I49"/>
    <mergeCell ref="H50:I50"/>
    <mergeCell ref="H47:I47"/>
    <mergeCell ref="H48:I48"/>
    <mergeCell ref="H45:I45"/>
    <mergeCell ref="H46:I46"/>
    <mergeCell ref="H43:I43"/>
    <mergeCell ref="H44:I44"/>
    <mergeCell ref="H41:I41"/>
    <mergeCell ref="H42:I42"/>
    <mergeCell ref="H39:I39"/>
    <mergeCell ref="H40:I40"/>
    <mergeCell ref="H37:I37"/>
    <mergeCell ref="H38:I38"/>
    <mergeCell ref="H35:I35"/>
    <mergeCell ref="H36:I36"/>
    <mergeCell ref="H33:I33"/>
    <mergeCell ref="H34:I34"/>
    <mergeCell ref="H31:I31"/>
    <mergeCell ref="H32:I32"/>
    <mergeCell ref="H29:I29"/>
    <mergeCell ref="H30:I30"/>
    <mergeCell ref="H27:I27"/>
    <mergeCell ref="H28:I28"/>
    <mergeCell ref="G24:J24"/>
    <mergeCell ref="H25:J25"/>
    <mergeCell ref="H26:I26"/>
    <mergeCell ref="L21:M21"/>
    <mergeCell ref="O21:P21"/>
    <mergeCell ref="B22:C22"/>
    <mergeCell ref="D22:H22"/>
    <mergeCell ref="J22:K22"/>
    <mergeCell ref="L22:P22"/>
    <mergeCell ref="B18:C21"/>
    <mergeCell ref="D18:H19"/>
    <mergeCell ref="J18:K21"/>
    <mergeCell ref="L18:P19"/>
    <mergeCell ref="D20:E20"/>
    <mergeCell ref="G20:H20"/>
    <mergeCell ref="L20:M20"/>
    <mergeCell ref="O20:P20"/>
    <mergeCell ref="D21:E21"/>
    <mergeCell ref="G21:H21"/>
    <mergeCell ref="B15:C16"/>
    <mergeCell ref="D15:H16"/>
    <mergeCell ref="J15:K16"/>
    <mergeCell ref="L15:P16"/>
    <mergeCell ref="B17:C17"/>
    <mergeCell ref="D17:H17"/>
    <mergeCell ref="J17:K17"/>
    <mergeCell ref="L17:P17"/>
    <mergeCell ref="B14:C14"/>
    <mergeCell ref="D14:H14"/>
    <mergeCell ref="J14:K14"/>
    <mergeCell ref="L14:P14"/>
    <mergeCell ref="D5:F5"/>
    <mergeCell ref="G5:M5"/>
    <mergeCell ref="D6:F6"/>
    <mergeCell ref="G6:M6"/>
    <mergeCell ref="D7:F7"/>
    <mergeCell ref="A1:T1"/>
    <mergeCell ref="D2:F2"/>
    <mergeCell ref="G2:M2"/>
    <mergeCell ref="D3:F3"/>
    <mergeCell ref="G3:M3"/>
  </mergeCells>
  <conditionalFormatting sqref="L15:P22 O28:O54">
    <cfRule type="cellIs" dxfId="142" priority="6" operator="equal">
      <formula>0</formula>
    </cfRule>
  </conditionalFormatting>
  <conditionalFormatting sqref="G24">
    <cfRule type="cellIs" dxfId="141" priority="5" operator="equal">
      <formula>$AH$20</formula>
    </cfRule>
  </conditionalFormatting>
  <conditionalFormatting sqref="G24 T35">
    <cfRule type="cellIs" dxfId="140" priority="4" operator="equal">
      <formula>$AH$20</formula>
    </cfRule>
  </conditionalFormatting>
  <conditionalFormatting sqref="G33 T34 J33">
    <cfRule type="cellIs" dxfId="139" priority="3" operator="equal">
      <formula>$AH$21</formula>
    </cfRule>
  </conditionalFormatting>
  <conditionalFormatting sqref="G31">
    <cfRule type="cellIs" dxfId="138" priority="2" operator="equal">
      <formula>"Use tab of short numbers if do not match jersey sizes"</formula>
    </cfRule>
  </conditionalFormatting>
  <conditionalFormatting sqref="G31 T31 J30">
    <cfRule type="cellIs" dxfId="137" priority="1" operator="equal">
      <formula>$AH$21</formula>
    </cfRule>
  </conditionalFormatting>
  <conditionalFormatting sqref="H53:J53 H52 J48:J52">
    <cfRule type="expression" dxfId="136" priority="8">
      <formula>$U$30=$AH$18</formula>
    </cfRule>
    <cfRule type="expression" dxfId="135" priority="9">
      <formula>$U$30=$AH$19</formula>
    </cfRule>
  </conditionalFormatting>
  <conditionalFormatting sqref="H53:J53 H52 J48:J52">
    <cfRule type="expression" dxfId="134" priority="10">
      <formula>$U$30=$AH$19</formula>
    </cfRule>
    <cfRule type="expression" dxfId="133" priority="11">
      <formula>$U$30=$AH$18</formula>
    </cfRule>
    <cfRule type="expression" priority="12">
      <formula>$U$30=$AH$18</formula>
    </cfRule>
  </conditionalFormatting>
  <conditionalFormatting sqref="H25:H26 J26:J50">
    <cfRule type="expression" dxfId="132" priority="13">
      <formula>$U$30=$AH$19</formula>
    </cfRule>
    <cfRule type="expression" dxfId="131" priority="14">
      <formula>$U$30=$AH$18</formula>
    </cfRule>
  </conditionalFormatting>
  <conditionalFormatting sqref="T35:T38">
    <cfRule type="expression" dxfId="130" priority="84">
      <formula>$G$33=$AH$21</formula>
    </cfRule>
  </conditionalFormatting>
  <dataValidations count="1">
    <dataValidation type="list" allowBlank="1" showInputMessage="1" showErrorMessage="1" sqref="D28:D82 J61:J82" xr:uid="{529FB835-5AC1-4B72-AD48-DEB651521E87}">
      <formula1>$M$28:$M$54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998AC-3145-450E-BD24-D8D0F25BEE05}">
  <sheetPr>
    <tabColor theme="0" tint="-0.34998626667073579"/>
  </sheetPr>
  <dimension ref="A1:AJ97"/>
  <sheetViews>
    <sheetView showGridLines="0" zoomScaleNormal="100" zoomScaleSheetLayoutView="40" zoomScalePageLayoutView="40" workbookViewId="0">
      <selection activeCell="G4" sqref="G4:M4"/>
    </sheetView>
  </sheetViews>
  <sheetFormatPr defaultColWidth="8.85546875" defaultRowHeight="18.75" x14ac:dyDescent="0.3"/>
  <cols>
    <col min="1" max="1" width="8.85546875" style="6"/>
    <col min="2" max="2" width="8.85546875" style="43" customWidth="1"/>
    <col min="3" max="16" width="8.85546875" style="6" customWidth="1"/>
    <col min="17" max="17" width="8.85546875" style="27" customWidth="1"/>
    <col min="18" max="19" width="8.85546875" style="6" customWidth="1"/>
    <col min="20" max="20" width="8.85546875" style="6"/>
    <col min="21" max="21" width="11.85546875" style="6" bestFit="1" customWidth="1"/>
    <col min="22" max="24" width="8.85546875" style="6" customWidth="1"/>
    <col min="25" max="30" width="8.85546875" style="6"/>
    <col min="31" max="31" width="16.42578125" style="6" bestFit="1" customWidth="1"/>
    <col min="32" max="32" width="58.28515625" style="6" bestFit="1" customWidth="1"/>
    <col min="33" max="33" width="21.85546875" style="6" bestFit="1" customWidth="1"/>
    <col min="34" max="34" width="21" style="6" bestFit="1" customWidth="1"/>
    <col min="35" max="35" width="71.5703125" style="6" bestFit="1" customWidth="1"/>
    <col min="36" max="36" width="16.42578125" style="6" bestFit="1" customWidth="1"/>
    <col min="37" max="16384" width="8.85546875" style="6"/>
  </cols>
  <sheetData>
    <row r="1" spans="1:36" ht="24.75" customHeight="1" thickBot="1" x14ac:dyDescent="0.35">
      <c r="A1" s="125" t="s">
        <v>200</v>
      </c>
      <c r="B1" s="125"/>
      <c r="C1" s="125"/>
      <c r="D1" s="125"/>
      <c r="E1" s="125"/>
      <c r="F1" s="125"/>
      <c r="G1" s="125"/>
      <c r="H1" s="125"/>
      <c r="I1" s="125"/>
      <c r="J1" s="125"/>
      <c r="K1" s="125"/>
      <c r="L1" s="125"/>
      <c r="M1" s="125"/>
      <c r="N1" s="125"/>
      <c r="O1" s="125"/>
      <c r="P1" s="125"/>
      <c r="Q1" s="125"/>
      <c r="R1" s="125"/>
      <c r="S1" s="125"/>
      <c r="T1" s="125"/>
    </row>
    <row r="2" spans="1:36" x14ac:dyDescent="0.3">
      <c r="B2" s="6"/>
      <c r="D2" s="126" t="s">
        <v>0</v>
      </c>
      <c r="E2" s="127"/>
      <c r="F2" s="127"/>
      <c r="G2" s="128"/>
      <c r="H2" s="129"/>
      <c r="I2" s="129"/>
      <c r="J2" s="129"/>
      <c r="K2" s="129"/>
      <c r="L2" s="129"/>
      <c r="M2" s="130"/>
      <c r="N2" s="26"/>
      <c r="O2" s="26"/>
      <c r="P2" s="26"/>
      <c r="AF2" s="28" t="s">
        <v>71</v>
      </c>
      <c r="AG2" s="29" t="s">
        <v>71</v>
      </c>
      <c r="AI2" s="28" t="s">
        <v>71</v>
      </c>
      <c r="AJ2" s="28" t="s">
        <v>71</v>
      </c>
    </row>
    <row r="3" spans="1:36" ht="18.75" customHeight="1" x14ac:dyDescent="0.25">
      <c r="B3" s="6"/>
      <c r="D3" s="131" t="s">
        <v>1</v>
      </c>
      <c r="E3" s="132"/>
      <c r="F3" s="132"/>
      <c r="G3" s="133"/>
      <c r="H3" s="134"/>
      <c r="I3" s="134"/>
      <c r="J3" s="134"/>
      <c r="K3" s="134"/>
      <c r="L3" s="134"/>
      <c r="M3" s="135"/>
      <c r="N3" s="26"/>
      <c r="O3" s="26"/>
      <c r="P3" s="26"/>
      <c r="Q3" s="30"/>
      <c r="R3" s="30"/>
      <c r="S3" s="30"/>
      <c r="AF3" s="77" t="s">
        <v>199</v>
      </c>
      <c r="AG3" s="8" t="s">
        <v>113</v>
      </c>
      <c r="AI3" s="8" t="s">
        <v>146</v>
      </c>
      <c r="AJ3" s="8" t="s">
        <v>147</v>
      </c>
    </row>
    <row r="4" spans="1:36" ht="18.75" customHeight="1" x14ac:dyDescent="0.25">
      <c r="B4" s="6"/>
      <c r="D4" s="131" t="s">
        <v>196</v>
      </c>
      <c r="E4" s="132"/>
      <c r="F4" s="132"/>
      <c r="G4" s="136" t="s">
        <v>71</v>
      </c>
      <c r="H4" s="137"/>
      <c r="I4" s="137"/>
      <c r="J4" s="137"/>
      <c r="K4" s="137"/>
      <c r="L4" s="137"/>
      <c r="M4" s="138"/>
      <c r="N4" s="26"/>
      <c r="O4" s="26"/>
      <c r="P4" s="26"/>
      <c r="Q4" s="30"/>
      <c r="R4" s="30"/>
      <c r="S4" s="30"/>
      <c r="AF4" s="77" t="s">
        <v>188</v>
      </c>
      <c r="AG4" s="118" t="s">
        <v>112</v>
      </c>
      <c r="AI4" s="8" t="s">
        <v>148</v>
      </c>
      <c r="AJ4" s="8" t="s">
        <v>149</v>
      </c>
    </row>
    <row r="5" spans="1:36" ht="18.75" customHeight="1" x14ac:dyDescent="0.25">
      <c r="B5" s="6"/>
      <c r="D5" s="131" t="s">
        <v>150</v>
      </c>
      <c r="E5" s="132"/>
      <c r="F5" s="132"/>
      <c r="G5" s="136" t="str">
        <f>VLOOKUP(G4,$AF$2:$AG$4,2,FALSE)</f>
        <v>_ _ _ _ _ _ _ _ _ _ _</v>
      </c>
      <c r="H5" s="137"/>
      <c r="I5" s="137"/>
      <c r="J5" s="137"/>
      <c r="K5" s="137"/>
      <c r="L5" s="137"/>
      <c r="M5" s="138"/>
      <c r="N5" s="26"/>
      <c r="O5" s="26"/>
      <c r="P5" s="26"/>
      <c r="Q5" s="30"/>
      <c r="R5" s="30"/>
      <c r="S5" s="30"/>
      <c r="AF5" s="8"/>
      <c r="AG5" s="8"/>
      <c r="AI5" s="8"/>
      <c r="AJ5" s="8"/>
    </row>
    <row r="6" spans="1:36" ht="18.75" customHeight="1" x14ac:dyDescent="0.25">
      <c r="B6" s="6"/>
      <c r="D6" s="131" t="s">
        <v>151</v>
      </c>
      <c r="E6" s="132"/>
      <c r="F6" s="132"/>
      <c r="G6" s="136"/>
      <c r="H6" s="137"/>
      <c r="I6" s="137"/>
      <c r="J6" s="137"/>
      <c r="K6" s="137"/>
      <c r="L6" s="137"/>
      <c r="M6" s="138"/>
      <c r="N6" s="26"/>
      <c r="O6" s="26"/>
      <c r="P6" s="26"/>
      <c r="Q6" s="30"/>
      <c r="R6" s="30"/>
      <c r="S6" s="30"/>
      <c r="AF6" s="8"/>
      <c r="AG6" s="8"/>
      <c r="AI6" s="8"/>
      <c r="AJ6" s="8"/>
    </row>
    <row r="7" spans="1:36" ht="18.75" customHeight="1" thickBot="1" x14ac:dyDescent="0.3">
      <c r="B7" s="6"/>
      <c r="D7" s="153" t="s">
        <v>55</v>
      </c>
      <c r="E7" s="154"/>
      <c r="F7" s="154"/>
      <c r="G7" s="155"/>
      <c r="H7" s="156"/>
      <c r="I7" s="156"/>
      <c r="J7" s="156"/>
      <c r="K7" s="156"/>
      <c r="L7" s="156"/>
      <c r="M7" s="157"/>
      <c r="N7" s="26"/>
      <c r="O7" s="26"/>
      <c r="P7" s="26"/>
      <c r="Q7" s="30"/>
      <c r="R7" s="30"/>
      <c r="S7" s="30"/>
      <c r="AF7" s="8"/>
      <c r="AG7" s="8"/>
      <c r="AI7" s="8"/>
      <c r="AJ7" s="8"/>
    </row>
    <row r="8" spans="1:36" ht="18.75" customHeight="1" x14ac:dyDescent="0.25">
      <c r="B8" s="6"/>
      <c r="F8" s="26"/>
      <c r="G8" s="158"/>
      <c r="H8" s="159"/>
      <c r="I8" s="159"/>
      <c r="J8" s="159"/>
      <c r="K8" s="159"/>
      <c r="L8" s="159"/>
      <c r="M8" s="160"/>
      <c r="N8" s="26"/>
      <c r="O8" s="26"/>
      <c r="P8" s="26"/>
      <c r="Q8" s="30"/>
      <c r="R8" s="30"/>
      <c r="S8" s="30"/>
      <c r="AF8" s="8" t="s">
        <v>177</v>
      </c>
      <c r="AG8" s="8"/>
      <c r="AI8" s="8"/>
      <c r="AJ8" s="8"/>
    </row>
    <row r="9" spans="1:36" ht="18.75" customHeight="1" thickBot="1" x14ac:dyDescent="0.3">
      <c r="B9" s="6"/>
      <c r="G9" s="161"/>
      <c r="H9" s="162"/>
      <c r="I9" s="162"/>
      <c r="J9" s="162"/>
      <c r="K9" s="162"/>
      <c r="L9" s="162"/>
      <c r="M9" s="163"/>
      <c r="N9" s="26"/>
      <c r="O9" s="26"/>
      <c r="P9" s="26"/>
      <c r="Q9" s="30"/>
      <c r="R9" s="30"/>
      <c r="S9" s="30"/>
      <c r="AF9" s="8" t="s">
        <v>152</v>
      </c>
      <c r="AG9" s="8"/>
      <c r="AI9" s="8"/>
      <c r="AJ9" s="8"/>
    </row>
    <row r="10" spans="1:36" ht="18.75" customHeight="1" x14ac:dyDescent="0.25">
      <c r="B10" s="6"/>
      <c r="N10" s="26"/>
      <c r="O10" s="26"/>
      <c r="P10" s="26"/>
      <c r="Q10" s="30"/>
      <c r="R10" s="30"/>
      <c r="S10" s="30"/>
      <c r="T10" s="31"/>
      <c r="AF10" s="8" t="s">
        <v>153</v>
      </c>
      <c r="AG10" s="8"/>
      <c r="AI10" s="8"/>
      <c r="AJ10" s="8"/>
    </row>
    <row r="11" spans="1:36" ht="18.75" customHeight="1" x14ac:dyDescent="0.25">
      <c r="B11" s="6"/>
      <c r="N11" s="26"/>
      <c r="O11" s="26"/>
      <c r="P11" s="26"/>
      <c r="Q11" s="32"/>
      <c r="AF11" s="8"/>
      <c r="AG11" s="8"/>
      <c r="AI11" s="8"/>
      <c r="AJ11" s="8"/>
    </row>
    <row r="12" spans="1:36" ht="18.75" customHeight="1" x14ac:dyDescent="0.25">
      <c r="B12" s="6"/>
      <c r="N12" s="26"/>
      <c r="O12" s="26"/>
      <c r="P12" s="26"/>
      <c r="Q12" s="32"/>
      <c r="R12" s="30"/>
      <c r="S12" s="33"/>
      <c r="T12" s="33"/>
      <c r="U12" s="33"/>
      <c r="V12" s="33"/>
      <c r="W12" s="33"/>
      <c r="AF12" s="8"/>
      <c r="AG12" s="8"/>
      <c r="AI12" s="8"/>
      <c r="AJ12" s="8"/>
    </row>
    <row r="13" spans="1:36" ht="18.75" customHeight="1" thickBot="1" x14ac:dyDescent="0.3">
      <c r="B13" s="6"/>
      <c r="M13" s="26"/>
      <c r="N13" s="26"/>
      <c r="O13" s="26"/>
      <c r="P13" s="26"/>
      <c r="Q13" s="32"/>
      <c r="R13" s="30"/>
      <c r="S13" s="34"/>
      <c r="T13" s="34"/>
      <c r="U13" s="34"/>
      <c r="V13" s="34"/>
      <c r="W13" s="34"/>
      <c r="AF13" s="8"/>
      <c r="AG13" s="8"/>
      <c r="AI13" s="8"/>
      <c r="AJ13" s="8"/>
    </row>
    <row r="14" spans="1:36" ht="18.75" customHeight="1" x14ac:dyDescent="0.3">
      <c r="B14" s="126" t="s">
        <v>5</v>
      </c>
      <c r="C14" s="139"/>
      <c r="D14" s="140"/>
      <c r="E14" s="141"/>
      <c r="F14" s="141"/>
      <c r="G14" s="141"/>
      <c r="H14" s="142"/>
      <c r="I14" s="26"/>
      <c r="J14" s="126" t="s">
        <v>154</v>
      </c>
      <c r="K14" s="139"/>
      <c r="L14" s="140"/>
      <c r="M14" s="141"/>
      <c r="N14" s="141"/>
      <c r="O14" s="141"/>
      <c r="P14" s="142"/>
      <c r="R14" s="30"/>
      <c r="S14" s="34"/>
      <c r="T14" s="34"/>
      <c r="U14" s="34"/>
      <c r="V14" s="34"/>
      <c r="W14" s="34"/>
      <c r="AF14" s="8"/>
      <c r="AG14" s="8"/>
      <c r="AI14" s="8"/>
      <c r="AJ14" s="8"/>
    </row>
    <row r="15" spans="1:36" ht="18.75" customHeight="1" x14ac:dyDescent="0.25">
      <c r="B15" s="143" t="s">
        <v>7</v>
      </c>
      <c r="C15" s="144"/>
      <c r="D15" s="147"/>
      <c r="E15" s="148"/>
      <c r="F15" s="148"/>
      <c r="G15" s="148"/>
      <c r="H15" s="149"/>
      <c r="I15" s="26"/>
      <c r="J15" s="143" t="s">
        <v>8</v>
      </c>
      <c r="K15" s="144"/>
      <c r="L15" s="147">
        <f>D15</f>
        <v>0</v>
      </c>
      <c r="M15" s="148"/>
      <c r="N15" s="148"/>
      <c r="O15" s="148"/>
      <c r="P15" s="149"/>
      <c r="Q15" s="32"/>
      <c r="R15" s="30"/>
      <c r="S15" s="33"/>
      <c r="T15" s="33"/>
      <c r="U15" s="33"/>
      <c r="V15" s="33"/>
      <c r="W15" s="33"/>
      <c r="AF15" s="8"/>
      <c r="AI15" s="8"/>
      <c r="AJ15" s="8"/>
    </row>
    <row r="16" spans="1:36" ht="18.75" customHeight="1" x14ac:dyDescent="0.25">
      <c r="B16" s="145"/>
      <c r="C16" s="146"/>
      <c r="D16" s="150"/>
      <c r="E16" s="151"/>
      <c r="F16" s="151"/>
      <c r="G16" s="151"/>
      <c r="H16" s="152"/>
      <c r="I16" s="35"/>
      <c r="J16" s="145"/>
      <c r="K16" s="146"/>
      <c r="L16" s="150"/>
      <c r="M16" s="151"/>
      <c r="N16" s="151"/>
      <c r="O16" s="151"/>
      <c r="P16" s="152"/>
      <c r="Q16" s="32"/>
      <c r="R16" s="30"/>
      <c r="S16" s="34"/>
      <c r="T16" s="34"/>
      <c r="U16" s="34"/>
      <c r="V16" s="34"/>
      <c r="W16" s="34"/>
      <c r="AF16" s="8"/>
      <c r="AG16" s="8"/>
      <c r="AJ16" s="8"/>
    </row>
    <row r="17" spans="1:36" ht="18.75" customHeight="1" x14ac:dyDescent="0.25">
      <c r="B17" s="131" t="s">
        <v>155</v>
      </c>
      <c r="C17" s="175"/>
      <c r="D17" s="167"/>
      <c r="E17" s="176"/>
      <c r="F17" s="176"/>
      <c r="G17" s="176"/>
      <c r="H17" s="177"/>
      <c r="I17" s="26"/>
      <c r="J17" s="131" t="s">
        <v>155</v>
      </c>
      <c r="K17" s="175"/>
      <c r="L17" s="167">
        <f>D17</f>
        <v>0</v>
      </c>
      <c r="M17" s="176"/>
      <c r="N17" s="176"/>
      <c r="O17" s="176"/>
      <c r="P17" s="177"/>
      <c r="Q17" s="32"/>
      <c r="R17" s="30"/>
      <c r="S17" s="34"/>
      <c r="T17" s="34"/>
      <c r="U17" s="34"/>
      <c r="V17" s="34"/>
      <c r="W17" s="34"/>
      <c r="AF17" s="8"/>
      <c r="AG17" s="8"/>
      <c r="AH17" s="6">
        <v>1</v>
      </c>
    </row>
    <row r="18" spans="1:36" ht="18.75" customHeight="1" x14ac:dyDescent="0.25">
      <c r="B18" s="143" t="s">
        <v>11</v>
      </c>
      <c r="C18" s="144"/>
      <c r="D18" s="147"/>
      <c r="E18" s="148"/>
      <c r="F18" s="148"/>
      <c r="G18" s="148"/>
      <c r="H18" s="149"/>
      <c r="I18" s="26"/>
      <c r="J18" s="143" t="s">
        <v>156</v>
      </c>
      <c r="K18" s="144"/>
      <c r="L18" s="147">
        <f>D18</f>
        <v>0</v>
      </c>
      <c r="M18" s="148"/>
      <c r="N18" s="148"/>
      <c r="O18" s="148"/>
      <c r="P18" s="149"/>
      <c r="Q18" s="32"/>
      <c r="R18" s="30"/>
      <c r="S18" s="36"/>
      <c r="T18" s="36"/>
      <c r="U18" s="36"/>
      <c r="V18" s="37"/>
      <c r="W18" s="37"/>
      <c r="AF18" s="8"/>
      <c r="AG18" s="8"/>
      <c r="AH18" s="6">
        <v>2</v>
      </c>
    </row>
    <row r="19" spans="1:36" ht="18.75" customHeight="1" x14ac:dyDescent="0.25">
      <c r="B19" s="178"/>
      <c r="C19" s="179"/>
      <c r="D19" s="150"/>
      <c r="E19" s="151"/>
      <c r="F19" s="151"/>
      <c r="G19" s="151"/>
      <c r="H19" s="152"/>
      <c r="I19" s="26"/>
      <c r="J19" s="178"/>
      <c r="K19" s="179"/>
      <c r="L19" s="150"/>
      <c r="M19" s="151"/>
      <c r="N19" s="151"/>
      <c r="O19" s="151"/>
      <c r="P19" s="152"/>
      <c r="Q19" s="32"/>
      <c r="R19" s="30"/>
      <c r="S19" s="33"/>
      <c r="T19" s="33"/>
      <c r="U19" s="33"/>
      <c r="V19" s="38"/>
      <c r="W19" s="38"/>
      <c r="AF19" s="8"/>
      <c r="AG19" s="8"/>
      <c r="AH19" s="6">
        <v>3</v>
      </c>
      <c r="AI19" s="8"/>
    </row>
    <row r="20" spans="1:36" ht="18.75" customHeight="1" x14ac:dyDescent="0.25">
      <c r="B20" s="178"/>
      <c r="C20" s="179"/>
      <c r="D20" s="164" t="s">
        <v>12</v>
      </c>
      <c r="E20" s="165"/>
      <c r="F20" s="39" t="s">
        <v>13</v>
      </c>
      <c r="G20" s="164" t="s">
        <v>157</v>
      </c>
      <c r="H20" s="166"/>
      <c r="I20" s="26"/>
      <c r="J20" s="178"/>
      <c r="K20" s="179"/>
      <c r="L20" s="164" t="s">
        <v>12</v>
      </c>
      <c r="M20" s="165"/>
      <c r="N20" s="39" t="s">
        <v>13</v>
      </c>
      <c r="O20" s="164" t="s">
        <v>157</v>
      </c>
      <c r="P20" s="166"/>
      <c r="Q20" s="32"/>
      <c r="R20" s="30"/>
      <c r="S20" s="33"/>
      <c r="T20" s="33"/>
      <c r="U20" s="33"/>
      <c r="V20" s="33"/>
      <c r="W20" s="33"/>
      <c r="AG20" s="8"/>
      <c r="AH20" s="6" t="s">
        <v>158</v>
      </c>
      <c r="AI20" s="8"/>
      <c r="AJ20" s="8"/>
    </row>
    <row r="21" spans="1:36" ht="18.75" customHeight="1" thickBot="1" x14ac:dyDescent="0.3">
      <c r="B21" s="145"/>
      <c r="C21" s="146"/>
      <c r="D21" s="167"/>
      <c r="E21" s="168"/>
      <c r="F21" s="40"/>
      <c r="G21" s="169"/>
      <c r="H21" s="170"/>
      <c r="I21" s="26"/>
      <c r="J21" s="180"/>
      <c r="K21" s="181"/>
      <c r="L21" s="171">
        <f>D21</f>
        <v>0</v>
      </c>
      <c r="M21" s="172"/>
      <c r="N21" s="41">
        <f>F21</f>
        <v>0</v>
      </c>
      <c r="O21" s="173">
        <f>G21</f>
        <v>0</v>
      </c>
      <c r="P21" s="174"/>
      <c r="Q21" s="42"/>
      <c r="AF21" s="8"/>
      <c r="AG21" s="8"/>
      <c r="AH21" s="6" t="s">
        <v>159</v>
      </c>
      <c r="AI21" s="8"/>
      <c r="AJ21" s="8"/>
    </row>
    <row r="22" spans="1:36" ht="18.75" customHeight="1" thickBot="1" x14ac:dyDescent="0.3">
      <c r="B22" s="153" t="s">
        <v>15</v>
      </c>
      <c r="C22" s="186"/>
      <c r="D22" s="187"/>
      <c r="E22" s="188"/>
      <c r="F22" s="188"/>
      <c r="G22" s="188"/>
      <c r="H22" s="189"/>
      <c r="I22" s="26"/>
      <c r="J22" s="180" t="s">
        <v>160</v>
      </c>
      <c r="K22" s="181"/>
      <c r="L22" s="190">
        <f>D22</f>
        <v>0</v>
      </c>
      <c r="M22" s="191"/>
      <c r="N22" s="191"/>
      <c r="O22" s="191"/>
      <c r="P22" s="192"/>
      <c r="Q22" s="42"/>
      <c r="AF22" s="8"/>
      <c r="AG22" s="8"/>
      <c r="AH22" s="6" t="s">
        <v>99</v>
      </c>
      <c r="AI22" s="8"/>
      <c r="AJ22" s="8"/>
    </row>
    <row r="23" spans="1:36" ht="18.75" customHeight="1" x14ac:dyDescent="0.3">
      <c r="AF23" s="8"/>
      <c r="AG23" s="8"/>
      <c r="AI23" s="8"/>
      <c r="AJ23" s="8"/>
    </row>
    <row r="24" spans="1:36" ht="18.75" customHeight="1" x14ac:dyDescent="0.25">
      <c r="N24" s="44"/>
      <c r="Q24" s="45" t="s">
        <v>161</v>
      </c>
      <c r="S24" s="46"/>
      <c r="AF24" s="8"/>
      <c r="AG24" s="8"/>
      <c r="AI24" s="8"/>
      <c r="AJ24" s="8"/>
    </row>
    <row r="25" spans="1:36" s="47" customFormat="1" ht="18.75" customHeight="1" x14ac:dyDescent="0.35">
      <c r="B25" s="48"/>
      <c r="C25" s="48"/>
      <c r="D25" s="48"/>
      <c r="E25" s="48"/>
      <c r="F25" s="48"/>
      <c r="G25" s="48"/>
      <c r="H25" s="48"/>
      <c r="I25" s="48"/>
      <c r="J25" s="48"/>
      <c r="K25" s="48"/>
      <c r="L25" s="48"/>
      <c r="M25" s="48"/>
      <c r="N25" s="48"/>
      <c r="O25" s="6"/>
      <c r="P25" s="6"/>
      <c r="Q25" s="49"/>
      <c r="R25" s="46"/>
      <c r="S25" s="46"/>
      <c r="T25" s="6"/>
      <c r="Y25" s="6"/>
      <c r="Z25" s="6"/>
      <c r="AA25" s="6"/>
      <c r="AF25" s="8"/>
      <c r="AG25" s="8"/>
      <c r="AH25" s="6"/>
      <c r="AI25" s="8"/>
      <c r="AJ25" s="8"/>
    </row>
    <row r="26" spans="1:36" s="52" customFormat="1" ht="18.75" customHeight="1" x14ac:dyDescent="0.45">
      <c r="A26" s="193" t="s">
        <v>162</v>
      </c>
      <c r="B26" s="193"/>
      <c r="C26" s="193"/>
      <c r="D26" s="193"/>
      <c r="E26" s="193"/>
      <c r="F26" s="193"/>
      <c r="G26" s="193"/>
      <c r="H26" s="193"/>
      <c r="I26" s="193"/>
      <c r="J26" s="193"/>
      <c r="K26" s="193"/>
      <c r="L26" s="193"/>
      <c r="M26" s="193"/>
      <c r="N26" s="193"/>
      <c r="O26" s="193"/>
      <c r="P26" s="50"/>
      <c r="Q26" s="50"/>
      <c r="R26" s="50"/>
      <c r="S26" s="50"/>
      <c r="T26" s="51"/>
      <c r="Y26" s="51"/>
      <c r="Z26" s="51"/>
      <c r="AA26" s="51"/>
      <c r="AF26" s="8"/>
      <c r="AG26" s="8"/>
      <c r="AH26" s="6"/>
      <c r="AI26" s="8"/>
      <c r="AJ26" s="8"/>
    </row>
    <row r="27" spans="1:36" s="52" customFormat="1" ht="18.75" customHeight="1" x14ac:dyDescent="0.45">
      <c r="A27" s="53" t="s">
        <v>17</v>
      </c>
      <c r="B27" s="194" t="s">
        <v>18</v>
      </c>
      <c r="C27" s="194"/>
      <c r="D27" s="53" t="s">
        <v>19</v>
      </c>
      <c r="E27" s="53" t="s">
        <v>20</v>
      </c>
      <c r="G27" s="7" t="s">
        <v>17</v>
      </c>
      <c r="H27" s="194" t="s">
        <v>18</v>
      </c>
      <c r="I27" s="194"/>
      <c r="J27" s="53" t="s">
        <v>19</v>
      </c>
      <c r="K27" s="53" t="s">
        <v>20</v>
      </c>
      <c r="M27" s="195" t="s">
        <v>19</v>
      </c>
      <c r="N27" s="195"/>
      <c r="O27" s="54" t="s">
        <v>20</v>
      </c>
      <c r="P27" s="50"/>
      <c r="Q27" s="78"/>
      <c r="R27" s="79"/>
      <c r="S27" s="79"/>
      <c r="T27" s="51"/>
      <c r="U27" s="49" t="s">
        <v>163</v>
      </c>
      <c r="V27" s="49" t="s">
        <v>164</v>
      </c>
      <c r="W27" s="55"/>
      <c r="Y27" s="51"/>
      <c r="Z27" s="51"/>
      <c r="AA27" s="51"/>
      <c r="AF27" s="8"/>
      <c r="AG27" s="8"/>
      <c r="AH27" s="6"/>
      <c r="AI27" s="8"/>
      <c r="AJ27" s="8"/>
    </row>
    <row r="28" spans="1:36" s="52" customFormat="1" ht="15" customHeight="1" x14ac:dyDescent="0.45">
      <c r="A28" s="23">
        <v>0</v>
      </c>
      <c r="B28" s="182"/>
      <c r="C28" s="183"/>
      <c r="D28" s="5"/>
      <c r="E28" s="24" t="str">
        <f t="shared" ref="E28:E82" si="0">IF(D28&lt;&gt;"",1,"")</f>
        <v/>
      </c>
      <c r="G28" s="23">
        <v>54</v>
      </c>
      <c r="H28" s="182"/>
      <c r="I28" s="183"/>
      <c r="J28" s="5"/>
      <c r="K28" s="24" t="str">
        <f t="shared" ref="K28:K82" si="1">IF(J28&lt;&gt;"",1,"")</f>
        <v/>
      </c>
      <c r="M28" s="184" t="s">
        <v>25</v>
      </c>
      <c r="N28" s="185"/>
      <c r="O28" s="56">
        <f t="shared" ref="O28:O48" si="2">SUMIFS($E$28:$E$82,$D$28:$D$82,M28)+SUMIFS($K$28:$K$82,$J$28:$J$82,M28)</f>
        <v>0</v>
      </c>
      <c r="P28" s="50"/>
      <c r="Q28" s="57"/>
      <c r="R28" s="58"/>
      <c r="S28" s="50"/>
      <c r="T28" s="51"/>
      <c r="U28" s="59">
        <v>0</v>
      </c>
      <c r="V28" s="49">
        <f>IF(U28,1,0)</f>
        <v>0</v>
      </c>
      <c r="W28" s="55"/>
      <c r="Y28" s="51"/>
      <c r="Z28" s="50"/>
      <c r="AA28" s="50"/>
      <c r="AB28" s="50"/>
      <c r="AC28" s="50"/>
      <c r="AD28" s="50"/>
      <c r="AF28" s="8"/>
      <c r="AG28" s="8"/>
      <c r="AH28" s="6"/>
      <c r="AI28" s="8"/>
      <c r="AJ28" s="8"/>
    </row>
    <row r="29" spans="1:36" s="52" customFormat="1" ht="15" customHeight="1" x14ac:dyDescent="0.45">
      <c r="A29" s="23" t="s">
        <v>22</v>
      </c>
      <c r="B29" s="182"/>
      <c r="C29" s="183"/>
      <c r="D29" s="5"/>
      <c r="E29" s="24" t="str">
        <f t="shared" si="0"/>
        <v/>
      </c>
      <c r="G29" s="23">
        <v>55</v>
      </c>
      <c r="H29" s="182"/>
      <c r="I29" s="183"/>
      <c r="J29" s="5"/>
      <c r="K29" s="24" t="str">
        <f t="shared" si="1"/>
        <v/>
      </c>
      <c r="M29" s="184" t="s">
        <v>27</v>
      </c>
      <c r="N29" s="185"/>
      <c r="O29" s="56">
        <f t="shared" si="2"/>
        <v>0</v>
      </c>
      <c r="P29" s="50"/>
      <c r="Q29" s="57"/>
      <c r="R29" s="198"/>
      <c r="S29" s="198"/>
      <c r="T29" s="198"/>
      <c r="U29" s="59" t="b">
        <v>0</v>
      </c>
      <c r="V29" s="49">
        <f>IF(U29,1,0)</f>
        <v>0</v>
      </c>
      <c r="W29" s="55"/>
      <c r="Y29" s="51"/>
      <c r="Z29" s="50"/>
      <c r="AA29" s="50"/>
      <c r="AB29" s="50"/>
      <c r="AC29" s="50"/>
      <c r="AD29" s="50"/>
      <c r="AF29" s="8"/>
      <c r="AG29" s="8"/>
      <c r="AH29" s="6"/>
      <c r="AI29" s="8"/>
      <c r="AJ29" s="8"/>
    </row>
    <row r="30" spans="1:36" s="52" customFormat="1" ht="15" customHeight="1" x14ac:dyDescent="0.45">
      <c r="A30" s="23">
        <v>1</v>
      </c>
      <c r="B30" s="182"/>
      <c r="C30" s="183"/>
      <c r="D30" s="5"/>
      <c r="E30" s="24" t="str">
        <f t="shared" si="0"/>
        <v/>
      </c>
      <c r="G30" s="23">
        <v>56</v>
      </c>
      <c r="H30" s="182"/>
      <c r="I30" s="183"/>
      <c r="J30" s="5"/>
      <c r="K30" s="24" t="str">
        <f t="shared" si="1"/>
        <v/>
      </c>
      <c r="M30" s="184" t="s">
        <v>28</v>
      </c>
      <c r="N30" s="185"/>
      <c r="O30" s="56">
        <f t="shared" si="2"/>
        <v>0</v>
      </c>
      <c r="P30" s="50"/>
      <c r="Q30" s="57"/>
      <c r="R30" s="198"/>
      <c r="S30" s="198"/>
      <c r="T30" s="198"/>
      <c r="U30" s="59">
        <v>1</v>
      </c>
      <c r="V30" s="49">
        <f>IF(U30,1,0)</f>
        <v>1</v>
      </c>
      <c r="W30" s="55"/>
      <c r="Y30" s="51"/>
      <c r="Z30" s="50"/>
      <c r="AA30" s="50"/>
      <c r="AB30" s="50"/>
      <c r="AC30" s="50"/>
      <c r="AD30" s="50"/>
      <c r="AF30" s="8"/>
      <c r="AG30" s="8"/>
      <c r="AH30" s="6"/>
      <c r="AI30" s="8"/>
      <c r="AJ30" s="8"/>
    </row>
    <row r="31" spans="1:36" s="52" customFormat="1" ht="15" customHeight="1" x14ac:dyDescent="0.45">
      <c r="A31" s="23">
        <v>2</v>
      </c>
      <c r="B31" s="182"/>
      <c r="C31" s="183"/>
      <c r="D31" s="5"/>
      <c r="E31" s="24" t="str">
        <f t="shared" si="0"/>
        <v/>
      </c>
      <c r="G31" s="23">
        <v>57</v>
      </c>
      <c r="H31" s="182"/>
      <c r="I31" s="183"/>
      <c r="J31" s="5"/>
      <c r="K31" s="24" t="str">
        <f t="shared" si="1"/>
        <v/>
      </c>
      <c r="M31" s="184" t="s">
        <v>29</v>
      </c>
      <c r="N31" s="185"/>
      <c r="O31" s="56">
        <f t="shared" si="2"/>
        <v>0</v>
      </c>
      <c r="Q31" s="60"/>
      <c r="R31" s="60"/>
      <c r="S31" s="60"/>
      <c r="T31" s="60"/>
      <c r="U31" s="59"/>
      <c r="V31" s="49"/>
      <c r="W31" s="55"/>
      <c r="Y31" s="51"/>
      <c r="Z31" s="50"/>
      <c r="AA31" s="50"/>
      <c r="AB31" s="50"/>
      <c r="AC31" s="50"/>
      <c r="AD31" s="50"/>
      <c r="AF31" s="8"/>
      <c r="AG31" s="8"/>
      <c r="AH31" s="6"/>
      <c r="AI31" s="8"/>
      <c r="AJ31" s="8"/>
    </row>
    <row r="32" spans="1:36" s="52" customFormat="1" ht="15" customHeight="1" x14ac:dyDescent="0.45">
      <c r="A32" s="23">
        <v>3</v>
      </c>
      <c r="B32" s="182"/>
      <c r="C32" s="183"/>
      <c r="D32" s="5"/>
      <c r="E32" s="24" t="str">
        <f t="shared" si="0"/>
        <v/>
      </c>
      <c r="G32" s="23">
        <v>58</v>
      </c>
      <c r="H32" s="182"/>
      <c r="I32" s="183"/>
      <c r="J32" s="5"/>
      <c r="K32" s="24" t="str">
        <f t="shared" si="1"/>
        <v/>
      </c>
      <c r="M32" s="184" t="s">
        <v>30</v>
      </c>
      <c r="N32" s="185"/>
      <c r="O32" s="56">
        <f t="shared" si="2"/>
        <v>0</v>
      </c>
      <c r="P32" s="196"/>
      <c r="Q32" s="197"/>
      <c r="R32" s="197"/>
      <c r="S32" s="197"/>
      <c r="T32" s="197"/>
      <c r="U32" s="61"/>
      <c r="V32" s="6"/>
      <c r="Y32" s="51"/>
      <c r="Z32" s="50"/>
      <c r="AA32" s="50"/>
      <c r="AB32" s="50"/>
      <c r="AC32" s="50"/>
      <c r="AD32" s="50"/>
      <c r="AE32" s="50"/>
      <c r="AF32" s="8"/>
      <c r="AG32" s="8"/>
      <c r="AH32" s="6"/>
      <c r="AI32" s="8"/>
      <c r="AJ32" s="8"/>
    </row>
    <row r="33" spans="1:36" s="52" customFormat="1" ht="15" customHeight="1" x14ac:dyDescent="0.45">
      <c r="A33" s="23">
        <v>4</v>
      </c>
      <c r="B33" s="182"/>
      <c r="C33" s="183"/>
      <c r="D33" s="5"/>
      <c r="E33" s="24" t="str">
        <f t="shared" si="0"/>
        <v/>
      </c>
      <c r="G33" s="23">
        <v>59</v>
      </c>
      <c r="H33" s="182"/>
      <c r="I33" s="183"/>
      <c r="J33" s="5"/>
      <c r="K33" s="24" t="str">
        <f t="shared" si="1"/>
        <v/>
      </c>
      <c r="M33" s="184" t="s">
        <v>31</v>
      </c>
      <c r="N33" s="185"/>
      <c r="O33" s="56">
        <f t="shared" si="2"/>
        <v>0</v>
      </c>
      <c r="P33" s="196"/>
      <c r="Q33" s="197"/>
      <c r="R33" s="197"/>
      <c r="S33" s="197"/>
      <c r="T33" s="197"/>
      <c r="Y33" s="51"/>
      <c r="Z33" s="50"/>
      <c r="AA33" s="50"/>
      <c r="AB33" s="50"/>
      <c r="AC33" s="50"/>
      <c r="AD33" s="50"/>
      <c r="AE33" s="50"/>
      <c r="AF33" s="8"/>
      <c r="AG33" s="50"/>
      <c r="AH33" s="50"/>
      <c r="AI33" s="8"/>
      <c r="AJ33" s="8"/>
    </row>
    <row r="34" spans="1:36" s="52" customFormat="1" ht="15" customHeight="1" x14ac:dyDescent="0.45">
      <c r="A34" s="23">
        <v>5</v>
      </c>
      <c r="B34" s="182"/>
      <c r="C34" s="183"/>
      <c r="D34" s="5"/>
      <c r="E34" s="24" t="str">
        <f t="shared" si="0"/>
        <v/>
      </c>
      <c r="G34" s="23">
        <v>60</v>
      </c>
      <c r="H34" s="182"/>
      <c r="I34" s="183"/>
      <c r="J34" s="5"/>
      <c r="K34" s="24" t="str">
        <f t="shared" si="1"/>
        <v/>
      </c>
      <c r="M34" s="184" t="s">
        <v>32</v>
      </c>
      <c r="N34" s="185"/>
      <c r="O34" s="56">
        <f t="shared" si="2"/>
        <v>0</v>
      </c>
      <c r="P34" s="62"/>
      <c r="Q34" s="63"/>
      <c r="R34" s="63"/>
      <c r="S34" s="63"/>
      <c r="T34" s="63"/>
      <c r="U34" s="50"/>
      <c r="V34" s="50"/>
      <c r="W34" s="50"/>
      <c r="X34" s="50"/>
      <c r="Y34" s="51"/>
      <c r="Z34" s="50"/>
      <c r="AA34" s="50"/>
      <c r="AB34" s="50"/>
      <c r="AC34" s="50"/>
      <c r="AD34" s="50"/>
      <c r="AE34" s="50"/>
      <c r="AF34" s="8"/>
      <c r="AG34" s="50"/>
      <c r="AH34" s="50"/>
      <c r="AI34" s="8"/>
      <c r="AJ34" s="8"/>
    </row>
    <row r="35" spans="1:36" s="52" customFormat="1" ht="15" customHeight="1" x14ac:dyDescent="0.45">
      <c r="A35" s="23">
        <v>6</v>
      </c>
      <c r="B35" s="182"/>
      <c r="C35" s="183"/>
      <c r="D35" s="5"/>
      <c r="E35" s="24" t="str">
        <f t="shared" si="0"/>
        <v/>
      </c>
      <c r="G35" s="23">
        <v>61</v>
      </c>
      <c r="H35" s="182"/>
      <c r="I35" s="183"/>
      <c r="J35" s="5"/>
      <c r="K35" s="24" t="str">
        <f t="shared" si="1"/>
        <v/>
      </c>
      <c r="M35" s="184" t="s">
        <v>33</v>
      </c>
      <c r="N35" s="185"/>
      <c r="O35" s="56">
        <f t="shared" si="2"/>
        <v>0</v>
      </c>
      <c r="P35" s="199"/>
      <c r="Q35" s="200"/>
      <c r="R35" s="200"/>
      <c r="S35" s="200"/>
      <c r="T35" s="64"/>
      <c r="U35" s="50"/>
      <c r="V35" s="50"/>
      <c r="W35" s="50"/>
      <c r="X35" s="50"/>
      <c r="Y35" s="50"/>
      <c r="Z35" s="50"/>
      <c r="AA35" s="50"/>
      <c r="AB35" s="50"/>
      <c r="AC35" s="50"/>
      <c r="AD35" s="50"/>
      <c r="AE35" s="50"/>
      <c r="AF35" s="8"/>
      <c r="AG35" s="50"/>
      <c r="AH35" s="50"/>
      <c r="AI35" s="50"/>
      <c r="AJ35" s="8"/>
    </row>
    <row r="36" spans="1:36" s="52" customFormat="1" ht="15" customHeight="1" x14ac:dyDescent="0.45">
      <c r="A36" s="23">
        <v>7</v>
      </c>
      <c r="B36" s="182"/>
      <c r="C36" s="183"/>
      <c r="D36" s="5"/>
      <c r="E36" s="24" t="str">
        <f t="shared" si="0"/>
        <v/>
      </c>
      <c r="G36" s="23">
        <v>62</v>
      </c>
      <c r="H36" s="182"/>
      <c r="I36" s="183"/>
      <c r="J36" s="5"/>
      <c r="K36" s="24" t="str">
        <f t="shared" si="1"/>
        <v/>
      </c>
      <c r="M36" s="184" t="s">
        <v>34</v>
      </c>
      <c r="N36" s="185"/>
      <c r="O36" s="56">
        <f t="shared" si="2"/>
        <v>0</v>
      </c>
      <c r="P36" s="50"/>
      <c r="Q36" s="201"/>
      <c r="R36" s="201"/>
      <c r="S36" s="201"/>
      <c r="T36" s="80"/>
      <c r="U36" s="50"/>
      <c r="V36" s="50"/>
      <c r="W36" s="50"/>
      <c r="X36" s="50"/>
      <c r="Y36" s="50"/>
      <c r="Z36" s="50"/>
      <c r="AA36" s="50"/>
      <c r="AB36" s="50"/>
      <c r="AC36" s="50"/>
      <c r="AD36" s="50"/>
      <c r="AE36" s="50"/>
      <c r="AF36" s="8"/>
      <c r="AG36" s="50"/>
      <c r="AH36" s="50"/>
      <c r="AI36" s="50"/>
    </row>
    <row r="37" spans="1:36" s="52" customFormat="1" ht="15" customHeight="1" x14ac:dyDescent="0.45">
      <c r="A37" s="23">
        <v>8</v>
      </c>
      <c r="B37" s="182"/>
      <c r="C37" s="183"/>
      <c r="D37" s="5"/>
      <c r="E37" s="24" t="str">
        <f t="shared" si="0"/>
        <v/>
      </c>
      <c r="G37" s="23">
        <v>63</v>
      </c>
      <c r="H37" s="182"/>
      <c r="I37" s="183"/>
      <c r="J37" s="5"/>
      <c r="K37" s="24" t="str">
        <f t="shared" si="1"/>
        <v/>
      </c>
      <c r="M37" s="184" t="s">
        <v>35</v>
      </c>
      <c r="N37" s="185"/>
      <c r="O37" s="56">
        <f t="shared" si="2"/>
        <v>0</v>
      </c>
      <c r="Q37" s="202"/>
      <c r="R37" s="202"/>
      <c r="S37" s="81"/>
      <c r="T37" s="82"/>
      <c r="U37" s="50"/>
      <c r="V37" s="50"/>
      <c r="W37" s="50"/>
      <c r="X37" s="50"/>
      <c r="Y37" s="50"/>
      <c r="Z37" s="50"/>
      <c r="AA37" s="50"/>
      <c r="AB37" s="50"/>
      <c r="AC37" s="50"/>
      <c r="AD37" s="50"/>
      <c r="AE37" s="50"/>
      <c r="AF37" s="8"/>
      <c r="AG37" s="50"/>
      <c r="AH37" s="50"/>
      <c r="AI37" s="50"/>
    </row>
    <row r="38" spans="1:36" s="52" customFormat="1" ht="15" customHeight="1" x14ac:dyDescent="0.45">
      <c r="A38" s="23">
        <v>9</v>
      </c>
      <c r="B38" s="182"/>
      <c r="C38" s="183"/>
      <c r="D38" s="5"/>
      <c r="E38" s="24" t="str">
        <f t="shared" si="0"/>
        <v/>
      </c>
      <c r="G38" s="23">
        <v>64</v>
      </c>
      <c r="H38" s="182"/>
      <c r="I38" s="183"/>
      <c r="J38" s="5"/>
      <c r="K38" s="24" t="str">
        <f t="shared" si="1"/>
        <v/>
      </c>
      <c r="M38" s="184" t="s">
        <v>36</v>
      </c>
      <c r="N38" s="185"/>
      <c r="O38" s="56">
        <f t="shared" si="2"/>
        <v>0</v>
      </c>
      <c r="Q38" s="203"/>
      <c r="R38" s="203"/>
      <c r="S38" s="83"/>
      <c r="T38" s="82"/>
      <c r="Z38" s="50"/>
      <c r="AA38" s="50"/>
      <c r="AB38" s="50"/>
      <c r="AC38" s="50"/>
      <c r="AD38" s="50"/>
      <c r="AE38" s="50"/>
      <c r="AF38" s="50"/>
      <c r="AG38" s="50"/>
      <c r="AH38" s="50"/>
      <c r="AI38" s="50"/>
    </row>
    <row r="39" spans="1:36" s="52" customFormat="1" ht="15" customHeight="1" x14ac:dyDescent="0.45">
      <c r="A39" s="23">
        <v>10</v>
      </c>
      <c r="B39" s="182"/>
      <c r="C39" s="183"/>
      <c r="D39" s="5"/>
      <c r="E39" s="24" t="str">
        <f t="shared" si="0"/>
        <v/>
      </c>
      <c r="G39" s="23">
        <v>65</v>
      </c>
      <c r="H39" s="182"/>
      <c r="I39" s="183"/>
      <c r="J39" s="5"/>
      <c r="K39" s="24" t="str">
        <f t="shared" si="1"/>
        <v/>
      </c>
      <c r="M39" s="184" t="s">
        <v>37</v>
      </c>
      <c r="N39" s="185"/>
      <c r="O39" s="56">
        <f t="shared" si="2"/>
        <v>0</v>
      </c>
      <c r="Q39" s="203"/>
      <c r="R39" s="203"/>
      <c r="S39" s="83"/>
      <c r="T39" s="84"/>
      <c r="Z39" s="50"/>
      <c r="AA39" s="50"/>
      <c r="AB39" s="50"/>
      <c r="AC39" s="50"/>
      <c r="AD39" s="50"/>
      <c r="AE39" s="50"/>
      <c r="AF39" s="50"/>
      <c r="AG39" s="50"/>
      <c r="AH39" s="50"/>
      <c r="AI39" s="50"/>
    </row>
    <row r="40" spans="1:36" s="52" customFormat="1" ht="15" customHeight="1" x14ac:dyDescent="0.45">
      <c r="A40" s="23">
        <v>11</v>
      </c>
      <c r="B40" s="182"/>
      <c r="C40" s="183"/>
      <c r="D40" s="5"/>
      <c r="E40" s="24" t="str">
        <f t="shared" si="0"/>
        <v/>
      </c>
      <c r="G40" s="23">
        <v>66</v>
      </c>
      <c r="H40" s="182"/>
      <c r="I40" s="183"/>
      <c r="J40" s="5"/>
      <c r="K40" s="24" t="str">
        <f t="shared" si="1"/>
        <v/>
      </c>
      <c r="M40" s="184" t="s">
        <v>38</v>
      </c>
      <c r="N40" s="185"/>
      <c r="O40" s="56">
        <f t="shared" si="2"/>
        <v>0</v>
      </c>
      <c r="Q40" s="203"/>
      <c r="R40" s="203"/>
      <c r="S40" s="83"/>
      <c r="T40" s="84"/>
      <c r="Z40" s="50"/>
      <c r="AA40" s="50"/>
      <c r="AB40" s="50"/>
      <c r="AC40" s="50"/>
      <c r="AD40" s="50"/>
      <c r="AE40" s="50"/>
      <c r="AF40" s="50"/>
      <c r="AG40" s="50"/>
      <c r="AH40" s="50"/>
      <c r="AI40" s="50"/>
    </row>
    <row r="41" spans="1:36" s="52" customFormat="1" ht="15" customHeight="1" x14ac:dyDescent="0.45">
      <c r="A41" s="23">
        <v>12</v>
      </c>
      <c r="B41" s="182"/>
      <c r="C41" s="183"/>
      <c r="D41" s="5"/>
      <c r="E41" s="24" t="str">
        <f t="shared" si="0"/>
        <v/>
      </c>
      <c r="G41" s="23">
        <v>67</v>
      </c>
      <c r="H41" s="182"/>
      <c r="I41" s="183"/>
      <c r="J41" s="5"/>
      <c r="K41" s="24" t="str">
        <f t="shared" si="1"/>
        <v/>
      </c>
      <c r="M41" s="184" t="s">
        <v>39</v>
      </c>
      <c r="N41" s="185"/>
      <c r="O41" s="56">
        <f t="shared" si="2"/>
        <v>0</v>
      </c>
      <c r="Q41" s="203"/>
      <c r="R41" s="203"/>
      <c r="S41" s="83"/>
      <c r="T41" s="84"/>
      <c r="Z41" s="50"/>
      <c r="AA41" s="50"/>
      <c r="AB41" s="50"/>
      <c r="AC41" s="50"/>
      <c r="AD41" s="50"/>
      <c r="AE41" s="50"/>
      <c r="AF41" s="50"/>
      <c r="AG41" s="50"/>
      <c r="AH41" s="50"/>
      <c r="AI41" s="50"/>
    </row>
    <row r="42" spans="1:36" s="52" customFormat="1" ht="15" customHeight="1" x14ac:dyDescent="0.45">
      <c r="A42" s="23">
        <v>13</v>
      </c>
      <c r="B42" s="182"/>
      <c r="C42" s="183"/>
      <c r="D42" s="5"/>
      <c r="E42" s="24" t="str">
        <f t="shared" si="0"/>
        <v/>
      </c>
      <c r="G42" s="23">
        <v>68</v>
      </c>
      <c r="H42" s="182"/>
      <c r="I42" s="183"/>
      <c r="J42" s="5"/>
      <c r="K42" s="24" t="str">
        <f t="shared" si="1"/>
        <v/>
      </c>
      <c r="M42" s="184" t="s">
        <v>40</v>
      </c>
      <c r="N42" s="185"/>
      <c r="O42" s="56">
        <f t="shared" si="2"/>
        <v>0</v>
      </c>
      <c r="Q42" s="203"/>
      <c r="R42" s="203"/>
      <c r="S42" s="83"/>
      <c r="T42" s="84"/>
      <c r="Z42" s="50"/>
      <c r="AA42" s="50"/>
      <c r="AB42" s="50"/>
      <c r="AC42" s="50"/>
      <c r="AD42" s="50"/>
      <c r="AE42" s="50"/>
      <c r="AF42" s="50"/>
      <c r="AG42" s="50"/>
      <c r="AH42" s="50"/>
      <c r="AI42" s="50"/>
    </row>
    <row r="43" spans="1:36" s="52" customFormat="1" ht="15" customHeight="1" x14ac:dyDescent="0.45">
      <c r="A43" s="23">
        <v>14</v>
      </c>
      <c r="B43" s="182"/>
      <c r="C43" s="183"/>
      <c r="D43" s="5"/>
      <c r="E43" s="24" t="str">
        <f t="shared" si="0"/>
        <v/>
      </c>
      <c r="G43" s="23">
        <v>69</v>
      </c>
      <c r="H43" s="182"/>
      <c r="I43" s="183"/>
      <c r="J43" s="5"/>
      <c r="K43" s="24" t="str">
        <f t="shared" si="1"/>
        <v/>
      </c>
      <c r="M43" s="184" t="s">
        <v>41</v>
      </c>
      <c r="N43" s="185"/>
      <c r="O43" s="56">
        <f t="shared" si="2"/>
        <v>0</v>
      </c>
      <c r="Q43" s="203"/>
      <c r="R43" s="203"/>
      <c r="S43" s="83"/>
      <c r="T43" s="84"/>
      <c r="Z43" s="50"/>
      <c r="AA43" s="50"/>
      <c r="AB43" s="50"/>
      <c r="AC43" s="50"/>
      <c r="AD43" s="50"/>
      <c r="AE43" s="50"/>
      <c r="AF43" s="50"/>
      <c r="AG43" s="50"/>
      <c r="AH43" s="50"/>
      <c r="AI43" s="50"/>
    </row>
    <row r="44" spans="1:36" s="52" customFormat="1" ht="15" customHeight="1" x14ac:dyDescent="0.45">
      <c r="A44" s="23">
        <v>15</v>
      </c>
      <c r="B44" s="182"/>
      <c r="C44" s="183"/>
      <c r="D44" s="5"/>
      <c r="E44" s="24" t="str">
        <f t="shared" si="0"/>
        <v/>
      </c>
      <c r="G44" s="23">
        <v>70</v>
      </c>
      <c r="H44" s="182"/>
      <c r="I44" s="183"/>
      <c r="J44" s="5"/>
      <c r="K44" s="24" t="str">
        <f t="shared" si="1"/>
        <v/>
      </c>
      <c r="M44" s="184" t="s">
        <v>42</v>
      </c>
      <c r="N44" s="185">
        <f>SUMIFS($E$28:$E$75,$D$28:$D$75,M44)</f>
        <v>0</v>
      </c>
      <c r="O44" s="56">
        <f t="shared" si="2"/>
        <v>0</v>
      </c>
      <c r="Q44" s="203"/>
      <c r="R44" s="203"/>
      <c r="S44" s="83"/>
      <c r="T44" s="84"/>
      <c r="Z44" s="50"/>
      <c r="AA44" s="50"/>
      <c r="AB44" s="50"/>
      <c r="AC44" s="50"/>
      <c r="AD44" s="50"/>
      <c r="AE44" s="50"/>
      <c r="AF44" s="50"/>
      <c r="AG44" s="50"/>
      <c r="AH44" s="50"/>
      <c r="AI44" s="50"/>
    </row>
    <row r="45" spans="1:36" s="52" customFormat="1" ht="15" customHeight="1" x14ac:dyDescent="0.45">
      <c r="A45" s="23">
        <v>16</v>
      </c>
      <c r="B45" s="182"/>
      <c r="C45" s="183"/>
      <c r="D45" s="5"/>
      <c r="E45" s="24" t="str">
        <f t="shared" si="0"/>
        <v/>
      </c>
      <c r="G45" s="23">
        <v>71</v>
      </c>
      <c r="H45" s="182"/>
      <c r="I45" s="183"/>
      <c r="J45" s="5"/>
      <c r="K45" s="24" t="str">
        <f t="shared" si="1"/>
        <v/>
      </c>
      <c r="M45" s="184" t="s">
        <v>43</v>
      </c>
      <c r="N45" s="185">
        <f>SUMIFS($E$28:$E$75,$D$28:$D$75,M45)</f>
        <v>0</v>
      </c>
      <c r="O45" s="56">
        <f t="shared" si="2"/>
        <v>0</v>
      </c>
      <c r="Q45" s="203"/>
      <c r="R45" s="203"/>
      <c r="S45" s="83"/>
      <c r="T45" s="84"/>
      <c r="Z45" s="50"/>
      <c r="AA45" s="50"/>
      <c r="AB45" s="50"/>
      <c r="AC45" s="50"/>
      <c r="AD45" s="50"/>
      <c r="AE45" s="50"/>
      <c r="AF45" s="50"/>
      <c r="AG45" s="50"/>
      <c r="AH45" s="50"/>
      <c r="AI45" s="50"/>
    </row>
    <row r="46" spans="1:36" s="52" customFormat="1" ht="15" customHeight="1" x14ac:dyDescent="0.45">
      <c r="A46" s="23">
        <v>17</v>
      </c>
      <c r="B46" s="182"/>
      <c r="C46" s="183"/>
      <c r="D46" s="5"/>
      <c r="E46" s="24" t="str">
        <f t="shared" si="0"/>
        <v/>
      </c>
      <c r="G46" s="23">
        <v>72</v>
      </c>
      <c r="H46" s="182"/>
      <c r="I46" s="183"/>
      <c r="J46" s="5"/>
      <c r="K46" s="24" t="str">
        <f t="shared" si="1"/>
        <v/>
      </c>
      <c r="M46" s="184" t="s">
        <v>44</v>
      </c>
      <c r="N46" s="185"/>
      <c r="O46" s="56">
        <f t="shared" si="2"/>
        <v>0</v>
      </c>
      <c r="Q46" s="203"/>
      <c r="R46" s="203"/>
      <c r="S46" s="83"/>
      <c r="T46" s="84"/>
      <c r="Z46" s="50"/>
      <c r="AA46" s="50"/>
      <c r="AB46" s="50"/>
      <c r="AC46" s="50"/>
      <c r="AD46" s="50"/>
      <c r="AE46" s="50"/>
      <c r="AF46" s="50"/>
      <c r="AH46" s="50"/>
      <c r="AI46" s="50"/>
    </row>
    <row r="47" spans="1:36" s="52" customFormat="1" ht="15" customHeight="1" x14ac:dyDescent="0.45">
      <c r="A47" s="23">
        <v>18</v>
      </c>
      <c r="B47" s="182"/>
      <c r="C47" s="183"/>
      <c r="D47" s="5"/>
      <c r="E47" s="24" t="str">
        <f t="shared" si="0"/>
        <v/>
      </c>
      <c r="G47" s="23">
        <v>73</v>
      </c>
      <c r="H47" s="182"/>
      <c r="I47" s="183"/>
      <c r="J47" s="5"/>
      <c r="K47" s="24" t="str">
        <f t="shared" si="1"/>
        <v/>
      </c>
      <c r="M47" s="184" t="s">
        <v>45</v>
      </c>
      <c r="N47" s="185"/>
      <c r="O47" s="56">
        <f t="shared" si="2"/>
        <v>0</v>
      </c>
      <c r="Q47" s="203"/>
      <c r="R47" s="203"/>
      <c r="S47" s="83"/>
      <c r="T47" s="84"/>
      <c r="Z47" s="50"/>
      <c r="AA47" s="50"/>
      <c r="AB47" s="50"/>
      <c r="AC47" s="50"/>
      <c r="AD47" s="50"/>
      <c r="AE47" s="50"/>
      <c r="AF47" s="50"/>
      <c r="AH47" s="50"/>
      <c r="AI47" s="50"/>
    </row>
    <row r="48" spans="1:36" s="52" customFormat="1" ht="15" customHeight="1" x14ac:dyDescent="0.45">
      <c r="A48" s="23">
        <v>19</v>
      </c>
      <c r="B48" s="182"/>
      <c r="C48" s="183"/>
      <c r="D48" s="5"/>
      <c r="E48" s="24" t="str">
        <f t="shared" si="0"/>
        <v/>
      </c>
      <c r="G48" s="23">
        <v>74</v>
      </c>
      <c r="H48" s="182"/>
      <c r="I48" s="183"/>
      <c r="J48" s="5"/>
      <c r="K48" s="24" t="str">
        <f t="shared" si="1"/>
        <v/>
      </c>
      <c r="M48" s="184" t="s">
        <v>46</v>
      </c>
      <c r="N48" s="185"/>
      <c r="O48" s="56">
        <f t="shared" si="2"/>
        <v>0</v>
      </c>
      <c r="Q48" s="203"/>
      <c r="R48" s="203"/>
      <c r="S48" s="83"/>
      <c r="T48" s="84"/>
      <c r="AF48" s="50"/>
    </row>
    <row r="49" spans="1:32" s="52" customFormat="1" ht="15" customHeight="1" x14ac:dyDescent="0.45">
      <c r="A49" s="23">
        <v>20</v>
      </c>
      <c r="B49" s="182"/>
      <c r="C49" s="183"/>
      <c r="D49" s="5"/>
      <c r="E49" s="24" t="str">
        <f t="shared" si="0"/>
        <v/>
      </c>
      <c r="G49" s="23">
        <v>75</v>
      </c>
      <c r="H49" s="182"/>
      <c r="I49" s="183"/>
      <c r="J49" s="5"/>
      <c r="K49" s="24" t="str">
        <f t="shared" si="1"/>
        <v/>
      </c>
      <c r="Q49" s="203"/>
      <c r="R49" s="203"/>
      <c r="S49" s="83"/>
      <c r="T49" s="84"/>
      <c r="AF49" s="50"/>
    </row>
    <row r="50" spans="1:32" s="52" customFormat="1" ht="15" customHeight="1" x14ac:dyDescent="0.45">
      <c r="A50" s="23">
        <v>21</v>
      </c>
      <c r="B50" s="182"/>
      <c r="C50" s="183"/>
      <c r="D50" s="5"/>
      <c r="E50" s="24" t="str">
        <f t="shared" si="0"/>
        <v/>
      </c>
      <c r="G50" s="23">
        <v>76</v>
      </c>
      <c r="H50" s="182"/>
      <c r="I50" s="183"/>
      <c r="J50" s="5"/>
      <c r="K50" s="24" t="str">
        <f t="shared" si="1"/>
        <v/>
      </c>
      <c r="M50" s="213" t="s">
        <v>21</v>
      </c>
      <c r="N50" s="214"/>
      <c r="O50" s="69">
        <f>SUM(O28:O49)</f>
        <v>0</v>
      </c>
      <c r="Q50" s="203"/>
      <c r="R50" s="203"/>
      <c r="S50" s="83"/>
      <c r="T50" s="84"/>
      <c r="AF50" s="50"/>
    </row>
    <row r="51" spans="1:32" s="52" customFormat="1" ht="15" customHeight="1" x14ac:dyDescent="0.45">
      <c r="A51" s="23">
        <v>22</v>
      </c>
      <c r="B51" s="182"/>
      <c r="C51" s="183"/>
      <c r="D51" s="5"/>
      <c r="E51" s="24" t="str">
        <f t="shared" si="0"/>
        <v/>
      </c>
      <c r="G51" s="23">
        <v>77</v>
      </c>
      <c r="H51" s="182"/>
      <c r="I51" s="183"/>
      <c r="J51" s="5"/>
      <c r="K51" s="24" t="str">
        <f t="shared" si="1"/>
        <v/>
      </c>
      <c r="Q51" s="203"/>
      <c r="R51" s="203"/>
      <c r="S51" s="83"/>
      <c r="T51" s="84"/>
    </row>
    <row r="52" spans="1:32" s="52" customFormat="1" ht="15" customHeight="1" x14ac:dyDescent="0.45">
      <c r="A52" s="23">
        <v>23</v>
      </c>
      <c r="B52" s="182"/>
      <c r="C52" s="183"/>
      <c r="D52" s="5"/>
      <c r="E52" s="24" t="str">
        <f t="shared" si="0"/>
        <v/>
      </c>
      <c r="G52" s="23">
        <v>78</v>
      </c>
      <c r="H52" s="182"/>
      <c r="I52" s="183"/>
      <c r="J52" s="5"/>
      <c r="K52" s="24" t="str">
        <f t="shared" si="1"/>
        <v/>
      </c>
      <c r="M52" s="204" t="s">
        <v>167</v>
      </c>
      <c r="N52" s="205"/>
      <c r="O52" s="70">
        <f>O28+O31+O34+O37+O40+O43+O46</f>
        <v>0</v>
      </c>
      <c r="Q52" s="203"/>
      <c r="R52" s="203"/>
      <c r="S52" s="83"/>
      <c r="T52" s="84"/>
    </row>
    <row r="53" spans="1:32" s="52" customFormat="1" ht="15" customHeight="1" x14ac:dyDescent="0.45">
      <c r="A53" s="23">
        <v>24</v>
      </c>
      <c r="B53" s="182"/>
      <c r="C53" s="183"/>
      <c r="D53" s="5"/>
      <c r="E53" s="24" t="str">
        <f t="shared" si="0"/>
        <v/>
      </c>
      <c r="G53" s="23">
        <v>79</v>
      </c>
      <c r="H53" s="182"/>
      <c r="I53" s="183"/>
      <c r="J53" s="5"/>
      <c r="K53" s="24" t="str">
        <f t="shared" si="1"/>
        <v/>
      </c>
      <c r="M53" s="204" t="s">
        <v>168</v>
      </c>
      <c r="N53" s="205"/>
      <c r="O53" s="70">
        <f t="shared" ref="O53:O54" si="3">O29+O32+O35+O38+O41+O44+O47</f>
        <v>0</v>
      </c>
      <c r="Q53" s="203"/>
      <c r="R53" s="203"/>
      <c r="S53" s="83"/>
      <c r="T53" s="84"/>
    </row>
    <row r="54" spans="1:32" s="52" customFormat="1" ht="15" customHeight="1" x14ac:dyDescent="0.45">
      <c r="A54" s="23">
        <v>25</v>
      </c>
      <c r="B54" s="182"/>
      <c r="C54" s="183"/>
      <c r="D54" s="5"/>
      <c r="E54" s="24" t="str">
        <f t="shared" si="0"/>
        <v/>
      </c>
      <c r="G54" s="23">
        <v>80</v>
      </c>
      <c r="H54" s="182"/>
      <c r="I54" s="183"/>
      <c r="J54" s="5"/>
      <c r="K54" s="24" t="str">
        <f t="shared" si="1"/>
        <v/>
      </c>
      <c r="M54" s="204" t="s">
        <v>169</v>
      </c>
      <c r="N54" s="205"/>
      <c r="O54" s="70">
        <f t="shared" si="3"/>
        <v>0</v>
      </c>
      <c r="Q54" s="203"/>
      <c r="R54" s="203"/>
      <c r="S54" s="83"/>
      <c r="T54" s="84"/>
    </row>
    <row r="55" spans="1:32" s="52" customFormat="1" ht="15" customHeight="1" x14ac:dyDescent="0.45">
      <c r="A55" s="23">
        <v>26</v>
      </c>
      <c r="B55" s="182"/>
      <c r="C55" s="183"/>
      <c r="D55" s="5"/>
      <c r="E55" s="24" t="str">
        <f t="shared" si="0"/>
        <v/>
      </c>
      <c r="G55" s="23">
        <v>81</v>
      </c>
      <c r="H55" s="182"/>
      <c r="I55" s="183"/>
      <c r="J55" s="5"/>
      <c r="K55" s="24" t="str">
        <f t="shared" si="1"/>
        <v/>
      </c>
      <c r="M55" s="206" t="s">
        <v>170</v>
      </c>
      <c r="N55" s="207"/>
      <c r="O55" s="70">
        <f>SUM(O52:O54)</f>
        <v>0</v>
      </c>
      <c r="Q55" s="203"/>
      <c r="R55" s="203"/>
      <c r="S55" s="83"/>
      <c r="T55" s="84"/>
    </row>
    <row r="56" spans="1:32" s="52" customFormat="1" ht="15" customHeight="1" x14ac:dyDescent="0.45">
      <c r="A56" s="23">
        <v>27</v>
      </c>
      <c r="B56" s="182"/>
      <c r="C56" s="183"/>
      <c r="D56" s="5"/>
      <c r="E56" s="24" t="str">
        <f t="shared" si="0"/>
        <v/>
      </c>
      <c r="G56" s="23">
        <v>82</v>
      </c>
      <c r="H56" s="182"/>
      <c r="I56" s="183"/>
      <c r="J56" s="5"/>
      <c r="K56" s="24" t="str">
        <f t="shared" si="1"/>
        <v/>
      </c>
      <c r="M56" s="215" t="s">
        <v>171</v>
      </c>
      <c r="N56" s="216"/>
      <c r="O56" s="211">
        <f>COUNTA(B28:C82)+COUNTA(H28:I82)</f>
        <v>0</v>
      </c>
      <c r="Q56" s="203"/>
      <c r="R56" s="203"/>
      <c r="S56" s="83"/>
      <c r="T56" s="84"/>
    </row>
    <row r="57" spans="1:32" s="52" customFormat="1" ht="15" customHeight="1" x14ac:dyDescent="0.45">
      <c r="A57" s="23">
        <v>28</v>
      </c>
      <c r="B57" s="182"/>
      <c r="C57" s="183"/>
      <c r="D57" s="5"/>
      <c r="E57" s="24" t="str">
        <f t="shared" si="0"/>
        <v/>
      </c>
      <c r="G57" s="23">
        <v>83</v>
      </c>
      <c r="H57" s="182"/>
      <c r="I57" s="183"/>
      <c r="J57" s="5"/>
      <c r="K57" s="24" t="str">
        <f t="shared" si="1"/>
        <v/>
      </c>
      <c r="M57" s="217"/>
      <c r="N57" s="218"/>
      <c r="O57" s="212"/>
      <c r="Q57" s="203"/>
      <c r="R57" s="203"/>
      <c r="S57" s="83"/>
      <c r="T57" s="84"/>
    </row>
    <row r="58" spans="1:32" s="52" customFormat="1" ht="15" customHeight="1" x14ac:dyDescent="0.45">
      <c r="A58" s="23">
        <v>29</v>
      </c>
      <c r="B58" s="182"/>
      <c r="C58" s="183"/>
      <c r="D58" s="5"/>
      <c r="E58" s="24" t="str">
        <f t="shared" si="0"/>
        <v/>
      </c>
      <c r="G58" s="23">
        <v>84</v>
      </c>
      <c r="H58" s="182"/>
      <c r="I58" s="183"/>
      <c r="J58" s="5"/>
      <c r="K58" s="24" t="str">
        <f t="shared" si="1"/>
        <v/>
      </c>
      <c r="M58" s="219" t="s">
        <v>172</v>
      </c>
      <c r="N58" s="220"/>
      <c r="O58" s="211">
        <f>SUM(K74:K82)</f>
        <v>0</v>
      </c>
      <c r="Q58" s="203"/>
      <c r="R58" s="203"/>
      <c r="S58" s="83"/>
      <c r="T58" s="84"/>
    </row>
    <row r="59" spans="1:32" s="52" customFormat="1" ht="15" customHeight="1" x14ac:dyDescent="0.45">
      <c r="A59" s="23">
        <v>30</v>
      </c>
      <c r="B59" s="182"/>
      <c r="C59" s="183"/>
      <c r="D59" s="5"/>
      <c r="E59" s="24" t="str">
        <f t="shared" si="0"/>
        <v/>
      </c>
      <c r="G59" s="23">
        <v>85</v>
      </c>
      <c r="H59" s="182"/>
      <c r="I59" s="183"/>
      <c r="J59" s="5"/>
      <c r="K59" s="24" t="str">
        <f t="shared" si="1"/>
        <v/>
      </c>
      <c r="M59" s="221"/>
      <c r="N59" s="222"/>
      <c r="O59" s="212"/>
      <c r="Q59" s="203"/>
      <c r="R59" s="203"/>
      <c r="S59" s="83"/>
      <c r="T59" s="84"/>
    </row>
    <row r="60" spans="1:32" s="52" customFormat="1" ht="15" customHeight="1" x14ac:dyDescent="0.45">
      <c r="A60" s="23">
        <v>31</v>
      </c>
      <c r="B60" s="182"/>
      <c r="C60" s="183"/>
      <c r="D60" s="5"/>
      <c r="E60" s="24" t="str">
        <f t="shared" si="0"/>
        <v/>
      </c>
      <c r="G60" s="23">
        <v>86</v>
      </c>
      <c r="H60" s="182"/>
      <c r="I60" s="183"/>
      <c r="J60" s="5"/>
      <c r="K60" s="24" t="str">
        <f t="shared" si="1"/>
        <v/>
      </c>
      <c r="P60" s="71"/>
      <c r="Q60" s="203"/>
      <c r="R60" s="203"/>
      <c r="S60" s="83"/>
      <c r="T60" s="84"/>
    </row>
    <row r="61" spans="1:32" s="52" customFormat="1" ht="15" customHeight="1" x14ac:dyDescent="0.45">
      <c r="A61" s="23">
        <v>32</v>
      </c>
      <c r="B61" s="182"/>
      <c r="C61" s="183"/>
      <c r="D61" s="5"/>
      <c r="E61" s="24" t="str">
        <f t="shared" si="0"/>
        <v/>
      </c>
      <c r="G61" s="23">
        <v>87</v>
      </c>
      <c r="H61" s="182"/>
      <c r="I61" s="183"/>
      <c r="J61" s="5"/>
      <c r="K61" s="24" t="str">
        <f t="shared" si="1"/>
        <v/>
      </c>
      <c r="L61" s="72"/>
      <c r="P61" s="71"/>
      <c r="Q61" s="203"/>
      <c r="R61" s="203"/>
      <c r="S61" s="83"/>
      <c r="T61" s="84"/>
    </row>
    <row r="62" spans="1:32" s="52" customFormat="1" ht="15" customHeight="1" x14ac:dyDescent="0.45">
      <c r="A62" s="23">
        <v>33</v>
      </c>
      <c r="B62" s="182"/>
      <c r="C62" s="183"/>
      <c r="D62" s="5"/>
      <c r="E62" s="24" t="str">
        <f t="shared" si="0"/>
        <v/>
      </c>
      <c r="G62" s="23">
        <v>88</v>
      </c>
      <c r="H62" s="182"/>
      <c r="I62" s="183"/>
      <c r="J62" s="5"/>
      <c r="K62" s="24" t="str">
        <f t="shared" si="1"/>
        <v/>
      </c>
      <c r="Q62" s="203"/>
      <c r="R62" s="203"/>
      <c r="S62" s="83"/>
      <c r="T62" s="84"/>
    </row>
    <row r="63" spans="1:32" s="52" customFormat="1" ht="15" customHeight="1" x14ac:dyDescent="0.45">
      <c r="A63" s="23">
        <v>34</v>
      </c>
      <c r="B63" s="182"/>
      <c r="C63" s="183"/>
      <c r="D63" s="5"/>
      <c r="E63" s="24" t="str">
        <f t="shared" si="0"/>
        <v/>
      </c>
      <c r="G63" s="23">
        <v>89</v>
      </c>
      <c r="H63" s="182"/>
      <c r="I63" s="183"/>
      <c r="J63" s="5"/>
      <c r="K63" s="24" t="str">
        <f t="shared" si="1"/>
        <v/>
      </c>
      <c r="Q63" s="84"/>
      <c r="R63" s="84"/>
      <c r="S63" s="84"/>
      <c r="T63" s="84"/>
    </row>
    <row r="64" spans="1:32" s="52" customFormat="1" ht="15" customHeight="1" x14ac:dyDescent="0.45">
      <c r="A64" s="23">
        <v>35</v>
      </c>
      <c r="B64" s="182"/>
      <c r="C64" s="183"/>
      <c r="D64" s="5"/>
      <c r="E64" s="24" t="str">
        <f t="shared" si="0"/>
        <v/>
      </c>
      <c r="G64" s="23">
        <v>90</v>
      </c>
      <c r="H64" s="182"/>
      <c r="I64" s="183"/>
      <c r="J64" s="5"/>
      <c r="K64" s="24" t="str">
        <f t="shared" si="1"/>
        <v/>
      </c>
      <c r="Q64" s="208"/>
      <c r="R64" s="208"/>
      <c r="S64" s="85"/>
      <c r="T64" s="84"/>
    </row>
    <row r="65" spans="1:36" s="52" customFormat="1" ht="15" customHeight="1" x14ac:dyDescent="0.45">
      <c r="A65" s="23">
        <v>36</v>
      </c>
      <c r="B65" s="182"/>
      <c r="C65" s="183"/>
      <c r="D65" s="5"/>
      <c r="E65" s="24" t="str">
        <f t="shared" si="0"/>
        <v/>
      </c>
      <c r="G65" s="23">
        <v>91</v>
      </c>
      <c r="H65" s="182"/>
      <c r="I65" s="183"/>
      <c r="J65" s="5"/>
      <c r="K65" s="24" t="str">
        <f t="shared" si="1"/>
        <v/>
      </c>
      <c r="Q65" s="86"/>
      <c r="R65" s="86"/>
      <c r="S65" s="84"/>
      <c r="T65" s="84"/>
    </row>
    <row r="66" spans="1:36" s="52" customFormat="1" ht="15" customHeight="1" x14ac:dyDescent="0.45">
      <c r="A66" s="23">
        <v>37</v>
      </c>
      <c r="B66" s="182"/>
      <c r="C66" s="183"/>
      <c r="D66" s="5"/>
      <c r="E66" s="24" t="str">
        <f t="shared" si="0"/>
        <v/>
      </c>
      <c r="G66" s="23">
        <v>92</v>
      </c>
      <c r="H66" s="182"/>
      <c r="I66" s="183"/>
      <c r="J66" s="5"/>
      <c r="K66" s="24" t="str">
        <f t="shared" si="1"/>
        <v/>
      </c>
      <c r="Q66" s="209"/>
      <c r="R66" s="209"/>
      <c r="S66" s="87"/>
      <c r="T66" s="84"/>
    </row>
    <row r="67" spans="1:36" s="52" customFormat="1" ht="15" customHeight="1" x14ac:dyDescent="0.45">
      <c r="A67" s="23">
        <v>38</v>
      </c>
      <c r="B67" s="182"/>
      <c r="C67" s="183"/>
      <c r="D67" s="5"/>
      <c r="E67" s="24" t="str">
        <f t="shared" si="0"/>
        <v/>
      </c>
      <c r="G67" s="23">
        <v>93</v>
      </c>
      <c r="H67" s="182"/>
      <c r="I67" s="183"/>
      <c r="J67" s="5"/>
      <c r="K67" s="24" t="str">
        <f t="shared" si="1"/>
        <v/>
      </c>
      <c r="Q67" s="209"/>
      <c r="R67" s="209"/>
      <c r="S67" s="87"/>
      <c r="T67" s="84"/>
    </row>
    <row r="68" spans="1:36" s="52" customFormat="1" ht="15" customHeight="1" x14ac:dyDescent="0.45">
      <c r="A68" s="23">
        <v>39</v>
      </c>
      <c r="B68" s="182"/>
      <c r="C68" s="183"/>
      <c r="D68" s="5"/>
      <c r="E68" s="24" t="str">
        <f t="shared" si="0"/>
        <v/>
      </c>
      <c r="G68" s="23">
        <v>94</v>
      </c>
      <c r="H68" s="182"/>
      <c r="I68" s="183"/>
      <c r="J68" s="5"/>
      <c r="K68" s="24" t="str">
        <f t="shared" si="1"/>
        <v/>
      </c>
      <c r="Q68" s="209"/>
      <c r="R68" s="209"/>
      <c r="S68" s="87"/>
      <c r="T68" s="84"/>
    </row>
    <row r="69" spans="1:36" s="52" customFormat="1" ht="15" customHeight="1" x14ac:dyDescent="0.45">
      <c r="A69" s="23">
        <v>40</v>
      </c>
      <c r="B69" s="182"/>
      <c r="C69" s="183"/>
      <c r="D69" s="5"/>
      <c r="E69" s="24" t="str">
        <f t="shared" si="0"/>
        <v/>
      </c>
      <c r="G69" s="23">
        <v>95</v>
      </c>
      <c r="H69" s="182"/>
      <c r="I69" s="183"/>
      <c r="J69" s="5"/>
      <c r="K69" s="24" t="str">
        <f t="shared" si="1"/>
        <v/>
      </c>
      <c r="Q69" s="210"/>
      <c r="R69" s="210"/>
      <c r="S69" s="87"/>
      <c r="T69" s="84"/>
    </row>
    <row r="70" spans="1:36" s="52" customFormat="1" ht="15" customHeight="1" x14ac:dyDescent="0.45">
      <c r="A70" s="23">
        <v>41</v>
      </c>
      <c r="B70" s="182"/>
      <c r="C70" s="183"/>
      <c r="D70" s="5"/>
      <c r="E70" s="24" t="str">
        <f t="shared" si="0"/>
        <v/>
      </c>
      <c r="G70" s="23">
        <v>96</v>
      </c>
      <c r="H70" s="182"/>
      <c r="I70" s="183"/>
      <c r="J70" s="5"/>
      <c r="K70" s="24" t="str">
        <f t="shared" si="1"/>
        <v/>
      </c>
      <c r="Q70" s="84"/>
      <c r="R70" s="84"/>
      <c r="S70" s="84"/>
      <c r="T70" s="84"/>
    </row>
    <row r="71" spans="1:36" s="52" customFormat="1" ht="15" customHeight="1" x14ac:dyDescent="0.45">
      <c r="A71" s="23">
        <v>42</v>
      </c>
      <c r="B71" s="182"/>
      <c r="C71" s="183"/>
      <c r="D71" s="5"/>
      <c r="E71" s="24" t="str">
        <f t="shared" si="0"/>
        <v/>
      </c>
      <c r="G71" s="23">
        <v>97</v>
      </c>
      <c r="H71" s="182"/>
      <c r="I71" s="183"/>
      <c r="J71" s="5"/>
      <c r="K71" s="24" t="str">
        <f t="shared" si="1"/>
        <v/>
      </c>
      <c r="O71" s="73"/>
      <c r="P71" s="74"/>
      <c r="Q71" s="84"/>
      <c r="R71" s="84"/>
      <c r="S71" s="84"/>
      <c r="T71" s="84"/>
    </row>
    <row r="72" spans="1:36" s="52" customFormat="1" ht="15" customHeight="1" x14ac:dyDescent="0.45">
      <c r="A72" s="23">
        <v>43</v>
      </c>
      <c r="B72" s="182"/>
      <c r="C72" s="183"/>
      <c r="D72" s="5"/>
      <c r="E72" s="24" t="str">
        <f t="shared" si="0"/>
        <v/>
      </c>
      <c r="G72" s="23">
        <v>98</v>
      </c>
      <c r="H72" s="182"/>
      <c r="I72" s="183"/>
      <c r="J72" s="5"/>
      <c r="K72" s="24" t="str">
        <f t="shared" si="1"/>
        <v/>
      </c>
      <c r="O72" s="73"/>
      <c r="P72" s="74"/>
      <c r="Q72" s="84"/>
      <c r="R72" s="84"/>
      <c r="S72" s="84"/>
      <c r="T72" s="84"/>
    </row>
    <row r="73" spans="1:36" s="52" customFormat="1" ht="15" customHeight="1" x14ac:dyDescent="0.45">
      <c r="A73" s="23">
        <v>44</v>
      </c>
      <c r="B73" s="182"/>
      <c r="C73" s="183"/>
      <c r="D73" s="5"/>
      <c r="E73" s="24" t="str">
        <f t="shared" si="0"/>
        <v/>
      </c>
      <c r="G73" s="23">
        <v>99</v>
      </c>
      <c r="H73" s="182"/>
      <c r="I73" s="183"/>
      <c r="J73" s="5"/>
      <c r="K73" s="24" t="str">
        <f t="shared" si="1"/>
        <v/>
      </c>
      <c r="O73" s="73"/>
      <c r="P73" s="74"/>
      <c r="Q73" s="84"/>
      <c r="R73" s="84"/>
      <c r="S73" s="84"/>
      <c r="T73" s="84"/>
      <c r="AG73" s="6"/>
    </row>
    <row r="74" spans="1:36" s="52" customFormat="1" ht="15" customHeight="1" x14ac:dyDescent="0.45">
      <c r="A74" s="23">
        <v>45</v>
      </c>
      <c r="B74" s="182"/>
      <c r="C74" s="183"/>
      <c r="D74" s="5"/>
      <c r="E74" s="24" t="str">
        <f t="shared" si="0"/>
        <v/>
      </c>
      <c r="G74" s="223" t="s">
        <v>79</v>
      </c>
      <c r="H74" s="182"/>
      <c r="I74" s="183"/>
      <c r="J74" s="5"/>
      <c r="K74" s="24" t="str">
        <f t="shared" si="1"/>
        <v/>
      </c>
      <c r="P74" s="74"/>
      <c r="Q74" s="84"/>
      <c r="R74" s="84"/>
      <c r="S74" s="84"/>
      <c r="T74" s="84"/>
      <c r="AG74" s="6"/>
    </row>
    <row r="75" spans="1:36" ht="15" customHeight="1" x14ac:dyDescent="0.45">
      <c r="A75" s="23">
        <v>46</v>
      </c>
      <c r="B75" s="182"/>
      <c r="C75" s="183"/>
      <c r="D75" s="5"/>
      <c r="E75" s="24" t="str">
        <f t="shared" si="0"/>
        <v/>
      </c>
      <c r="G75" s="223"/>
      <c r="H75" s="182"/>
      <c r="I75" s="183"/>
      <c r="J75" s="5"/>
      <c r="K75" s="24" t="str">
        <f t="shared" si="1"/>
        <v/>
      </c>
      <c r="L75" s="52"/>
      <c r="M75" s="52"/>
      <c r="N75" s="52"/>
      <c r="O75" s="52"/>
      <c r="P75" s="52"/>
      <c r="T75" s="52"/>
      <c r="AF75" s="52"/>
      <c r="AJ75" s="52"/>
    </row>
    <row r="76" spans="1:36" ht="15" customHeight="1" x14ac:dyDescent="0.45">
      <c r="A76" s="23">
        <v>47</v>
      </c>
      <c r="B76" s="182"/>
      <c r="C76" s="183"/>
      <c r="D76" s="5"/>
      <c r="E76" s="24" t="str">
        <f t="shared" si="0"/>
        <v/>
      </c>
      <c r="G76" s="223"/>
      <c r="H76" s="182"/>
      <c r="I76" s="183"/>
      <c r="J76" s="5"/>
      <c r="K76" s="24" t="str">
        <f t="shared" si="1"/>
        <v/>
      </c>
      <c r="M76" s="52"/>
      <c r="N76" s="52"/>
      <c r="O76" s="52"/>
      <c r="AF76" s="52"/>
    </row>
    <row r="77" spans="1:36" ht="15" customHeight="1" x14ac:dyDescent="0.45">
      <c r="A77" s="23">
        <v>48</v>
      </c>
      <c r="B77" s="182"/>
      <c r="C77" s="183"/>
      <c r="D77" s="5"/>
      <c r="E77" s="24" t="str">
        <f t="shared" si="0"/>
        <v/>
      </c>
      <c r="G77" s="223"/>
      <c r="H77" s="182"/>
      <c r="I77" s="183"/>
      <c r="J77" s="5"/>
      <c r="K77" s="24" t="str">
        <f t="shared" si="1"/>
        <v/>
      </c>
      <c r="M77" s="52"/>
      <c r="N77" s="52"/>
      <c r="O77" s="52"/>
      <c r="AF77" s="52"/>
    </row>
    <row r="78" spans="1:36" ht="15" customHeight="1" x14ac:dyDescent="0.45">
      <c r="A78" s="23">
        <v>49</v>
      </c>
      <c r="B78" s="182"/>
      <c r="C78" s="183"/>
      <c r="D78" s="5"/>
      <c r="E78" s="24" t="str">
        <f t="shared" si="0"/>
        <v/>
      </c>
      <c r="G78" s="223"/>
      <c r="H78" s="182"/>
      <c r="I78" s="183"/>
      <c r="J78" s="5"/>
      <c r="K78" s="24" t="str">
        <f t="shared" si="1"/>
        <v/>
      </c>
      <c r="M78" s="75"/>
      <c r="N78" s="52"/>
      <c r="O78" s="52"/>
    </row>
    <row r="79" spans="1:36" ht="15" customHeight="1" x14ac:dyDescent="0.3">
      <c r="A79" s="23">
        <v>50</v>
      </c>
      <c r="B79" s="182"/>
      <c r="C79" s="183"/>
      <c r="D79" s="5"/>
      <c r="E79" s="24" t="str">
        <f t="shared" si="0"/>
        <v/>
      </c>
      <c r="G79" s="223"/>
      <c r="H79" s="182"/>
      <c r="I79" s="183"/>
      <c r="J79" s="5"/>
      <c r="K79" s="24" t="str">
        <f t="shared" si="1"/>
        <v/>
      </c>
    </row>
    <row r="80" spans="1:36" ht="15" customHeight="1" x14ac:dyDescent="0.3">
      <c r="A80" s="23">
        <v>51</v>
      </c>
      <c r="B80" s="182"/>
      <c r="C80" s="183"/>
      <c r="D80" s="5"/>
      <c r="E80" s="24" t="str">
        <f t="shared" si="0"/>
        <v/>
      </c>
      <c r="G80" s="223"/>
      <c r="H80" s="182"/>
      <c r="I80" s="183"/>
      <c r="J80" s="5"/>
      <c r="K80" s="24" t="str">
        <f t="shared" si="1"/>
        <v/>
      </c>
    </row>
    <row r="81" spans="1:11" ht="15" customHeight="1" x14ac:dyDescent="0.3">
      <c r="A81" s="23">
        <v>52</v>
      </c>
      <c r="B81" s="182"/>
      <c r="C81" s="183"/>
      <c r="D81" s="5"/>
      <c r="E81" s="24" t="str">
        <f t="shared" si="0"/>
        <v/>
      </c>
      <c r="G81" s="223"/>
      <c r="H81" s="182"/>
      <c r="I81" s="183"/>
      <c r="J81" s="5"/>
      <c r="K81" s="24" t="str">
        <f t="shared" si="1"/>
        <v/>
      </c>
    </row>
    <row r="82" spans="1:11" ht="15" customHeight="1" x14ac:dyDescent="0.3">
      <c r="A82" s="23">
        <v>53</v>
      </c>
      <c r="B82" s="182"/>
      <c r="C82" s="183"/>
      <c r="D82" s="5"/>
      <c r="E82" s="24" t="str">
        <f t="shared" si="0"/>
        <v/>
      </c>
      <c r="G82" s="223"/>
      <c r="H82" s="182"/>
      <c r="I82" s="183"/>
      <c r="J82" s="5"/>
      <c r="K82" s="24" t="str">
        <f t="shared" si="1"/>
        <v/>
      </c>
    </row>
    <row r="83" spans="1:11" ht="18.75" customHeight="1" x14ac:dyDescent="0.5">
      <c r="F83" s="76"/>
      <c r="G83" s="76"/>
      <c r="H83" s="76"/>
      <c r="I83" s="76"/>
      <c r="J83" s="76"/>
      <c r="K83" s="76"/>
    </row>
    <row r="84" spans="1:11" ht="18.75" customHeight="1" x14ac:dyDescent="0.35">
      <c r="F84" s="47"/>
      <c r="G84" s="47"/>
      <c r="H84" s="47"/>
      <c r="I84" s="47"/>
      <c r="J84" s="47"/>
      <c r="K84" s="47"/>
    </row>
    <row r="85" spans="1:11" ht="18.75" customHeight="1" x14ac:dyDescent="0.35">
      <c r="F85" s="47"/>
      <c r="G85" s="47"/>
      <c r="H85" s="47"/>
      <c r="I85" s="47"/>
      <c r="J85" s="47"/>
      <c r="K85" s="47"/>
    </row>
    <row r="86" spans="1:11" ht="18.75" customHeight="1" x14ac:dyDescent="0.35">
      <c r="F86" s="47"/>
      <c r="G86" s="47"/>
      <c r="H86" s="47"/>
      <c r="I86" s="47"/>
      <c r="J86" s="47"/>
      <c r="K86" s="47"/>
    </row>
    <row r="87" spans="1:11" ht="18.75" customHeight="1" x14ac:dyDescent="0.35">
      <c r="F87" s="47"/>
      <c r="G87" s="47"/>
      <c r="H87" s="47"/>
      <c r="I87" s="47"/>
      <c r="J87" s="47"/>
      <c r="K87" s="47"/>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mergeCells count="221">
    <mergeCell ref="M50:N50"/>
    <mergeCell ref="B80:C80"/>
    <mergeCell ref="H80:I80"/>
    <mergeCell ref="B81:C81"/>
    <mergeCell ref="H81:I81"/>
    <mergeCell ref="B72:C72"/>
    <mergeCell ref="H72:I72"/>
    <mergeCell ref="B73:C73"/>
    <mergeCell ref="H73:I73"/>
    <mergeCell ref="B74:C74"/>
    <mergeCell ref="B69:C69"/>
    <mergeCell ref="H69:I69"/>
    <mergeCell ref="M55:N55"/>
    <mergeCell ref="M56:N57"/>
    <mergeCell ref="M52:N52"/>
    <mergeCell ref="B82:C82"/>
    <mergeCell ref="H82:I82"/>
    <mergeCell ref="H76:I76"/>
    <mergeCell ref="B77:C77"/>
    <mergeCell ref="H77:I77"/>
    <mergeCell ref="B78:C78"/>
    <mergeCell ref="H78:I78"/>
    <mergeCell ref="B79:C79"/>
    <mergeCell ref="H79:I79"/>
    <mergeCell ref="G74:G82"/>
    <mergeCell ref="H74:I74"/>
    <mergeCell ref="B75:C75"/>
    <mergeCell ref="H75:I75"/>
    <mergeCell ref="B76:C76"/>
    <mergeCell ref="Q69:R69"/>
    <mergeCell ref="B70:C70"/>
    <mergeCell ref="H70:I70"/>
    <mergeCell ref="B71:C71"/>
    <mergeCell ref="H71:I71"/>
    <mergeCell ref="Q66:R66"/>
    <mergeCell ref="B67:C67"/>
    <mergeCell ref="H67:I67"/>
    <mergeCell ref="M58:N59"/>
    <mergeCell ref="O58:O59"/>
    <mergeCell ref="Q67:R67"/>
    <mergeCell ref="B68:C68"/>
    <mergeCell ref="H68:I68"/>
    <mergeCell ref="Q68:R68"/>
    <mergeCell ref="B64:C64"/>
    <mergeCell ref="H64:I64"/>
    <mergeCell ref="Q64:R64"/>
    <mergeCell ref="B65:C65"/>
    <mergeCell ref="H65:I65"/>
    <mergeCell ref="O56:O57"/>
    <mergeCell ref="B66:C66"/>
    <mergeCell ref="H66:I66"/>
    <mergeCell ref="B62:C62"/>
    <mergeCell ref="H62:I62"/>
    <mergeCell ref="M53:N53"/>
    <mergeCell ref="Q62:R62"/>
    <mergeCell ref="B63:C63"/>
    <mergeCell ref="H63:I63"/>
    <mergeCell ref="M54:N54"/>
    <mergeCell ref="B60:C60"/>
    <mergeCell ref="H60:I60"/>
    <mergeCell ref="Q60:R60"/>
    <mergeCell ref="B61:C61"/>
    <mergeCell ref="H61:I61"/>
    <mergeCell ref="Q61:R61"/>
    <mergeCell ref="B58:C58"/>
    <mergeCell ref="H58:I58"/>
    <mergeCell ref="Q58:R58"/>
    <mergeCell ref="B59:C59"/>
    <mergeCell ref="H59:I59"/>
    <mergeCell ref="Q59:R59"/>
    <mergeCell ref="B56:C56"/>
    <mergeCell ref="H56:I56"/>
    <mergeCell ref="Q56:R56"/>
    <mergeCell ref="B57:C57"/>
    <mergeCell ref="H57:I57"/>
    <mergeCell ref="Q57:R57"/>
    <mergeCell ref="B54:C54"/>
    <mergeCell ref="H54:I54"/>
    <mergeCell ref="M48:N48"/>
    <mergeCell ref="Q54:R54"/>
    <mergeCell ref="B55:C55"/>
    <mergeCell ref="H55:I55"/>
    <mergeCell ref="Q55:R55"/>
    <mergeCell ref="B52:C52"/>
    <mergeCell ref="H52:I52"/>
    <mergeCell ref="Q52:R52"/>
    <mergeCell ref="B53:C53"/>
    <mergeCell ref="H53:I53"/>
    <mergeCell ref="Q53:R53"/>
    <mergeCell ref="B50:C50"/>
    <mergeCell ref="H50:I50"/>
    <mergeCell ref="Q50:R50"/>
    <mergeCell ref="B51:C51"/>
    <mergeCell ref="H51:I51"/>
    <mergeCell ref="Q51:R51"/>
    <mergeCell ref="B48:C48"/>
    <mergeCell ref="Q48:R48"/>
    <mergeCell ref="B49:C49"/>
    <mergeCell ref="H49:I49"/>
    <mergeCell ref="M43:N43"/>
    <mergeCell ref="Q49:R49"/>
    <mergeCell ref="B46:C46"/>
    <mergeCell ref="H46:I46"/>
    <mergeCell ref="Q46:R46"/>
    <mergeCell ref="B47:C47"/>
    <mergeCell ref="H47:I47"/>
    <mergeCell ref="Q47:R47"/>
    <mergeCell ref="B44:C44"/>
    <mergeCell ref="H44:I44"/>
    <mergeCell ref="Q44:R44"/>
    <mergeCell ref="B45:C45"/>
    <mergeCell ref="H45:I45"/>
    <mergeCell ref="Q45:R45"/>
    <mergeCell ref="M46:N46"/>
    <mergeCell ref="M47:N47"/>
    <mergeCell ref="M44:N44"/>
    <mergeCell ref="M45:N45"/>
    <mergeCell ref="H48:I48"/>
    <mergeCell ref="B42:C42"/>
    <mergeCell ref="H42:I42"/>
    <mergeCell ref="M42:N42"/>
    <mergeCell ref="Q42:R42"/>
    <mergeCell ref="B43:C43"/>
    <mergeCell ref="H43:I43"/>
    <mergeCell ref="Q43:R43"/>
    <mergeCell ref="B40:C40"/>
    <mergeCell ref="H40:I40"/>
    <mergeCell ref="M40:N40"/>
    <mergeCell ref="Q40:R40"/>
    <mergeCell ref="B41:C41"/>
    <mergeCell ref="H41:I41"/>
    <mergeCell ref="M41:N41"/>
    <mergeCell ref="Q41:R41"/>
    <mergeCell ref="B38:C38"/>
    <mergeCell ref="H38:I38"/>
    <mergeCell ref="M38:N38"/>
    <mergeCell ref="Q38:R38"/>
    <mergeCell ref="B39:C39"/>
    <mergeCell ref="H39:I39"/>
    <mergeCell ref="M39:N39"/>
    <mergeCell ref="Q39:R39"/>
    <mergeCell ref="P35:S35"/>
    <mergeCell ref="B36:C36"/>
    <mergeCell ref="H36:I36"/>
    <mergeCell ref="M36:N36"/>
    <mergeCell ref="Q36:S36"/>
    <mergeCell ref="B37:C37"/>
    <mergeCell ref="H37:I37"/>
    <mergeCell ref="M37:N37"/>
    <mergeCell ref="Q37:R37"/>
    <mergeCell ref="M35:N35"/>
    <mergeCell ref="B34:C34"/>
    <mergeCell ref="H34:I34"/>
    <mergeCell ref="B35:C35"/>
    <mergeCell ref="H35:I35"/>
    <mergeCell ref="B32:C32"/>
    <mergeCell ref="H32:I32"/>
    <mergeCell ref="M32:N32"/>
    <mergeCell ref="P32:T33"/>
    <mergeCell ref="B33:C33"/>
    <mergeCell ref="H33:I33"/>
    <mergeCell ref="M33:N33"/>
    <mergeCell ref="M34:N34"/>
    <mergeCell ref="R29:T30"/>
    <mergeCell ref="B30:C30"/>
    <mergeCell ref="H30:I30"/>
    <mergeCell ref="M30:N30"/>
    <mergeCell ref="B31:C31"/>
    <mergeCell ref="H31:I31"/>
    <mergeCell ref="M31:N31"/>
    <mergeCell ref="B28:C28"/>
    <mergeCell ref="H28:I28"/>
    <mergeCell ref="B29:C29"/>
    <mergeCell ref="H29:I29"/>
    <mergeCell ref="M28:N28"/>
    <mergeCell ref="M29:N29"/>
    <mergeCell ref="B22:C22"/>
    <mergeCell ref="D22:H22"/>
    <mergeCell ref="J22:K22"/>
    <mergeCell ref="L22:P22"/>
    <mergeCell ref="A26:O26"/>
    <mergeCell ref="B27:C27"/>
    <mergeCell ref="H27:I27"/>
    <mergeCell ref="M27:N27"/>
    <mergeCell ref="L20:M20"/>
    <mergeCell ref="O20:P20"/>
    <mergeCell ref="D21:E21"/>
    <mergeCell ref="G21:H21"/>
    <mergeCell ref="L21:M21"/>
    <mergeCell ref="O21:P21"/>
    <mergeCell ref="B17:C17"/>
    <mergeCell ref="D17:H17"/>
    <mergeCell ref="J17:K17"/>
    <mergeCell ref="L17:P17"/>
    <mergeCell ref="B18:C21"/>
    <mergeCell ref="D18:H19"/>
    <mergeCell ref="J18:K21"/>
    <mergeCell ref="L18:P19"/>
    <mergeCell ref="D20:E20"/>
    <mergeCell ref="G20:H20"/>
    <mergeCell ref="B15:C16"/>
    <mergeCell ref="D15:H16"/>
    <mergeCell ref="J15:K16"/>
    <mergeCell ref="L15:P16"/>
    <mergeCell ref="D5:F5"/>
    <mergeCell ref="G5:M5"/>
    <mergeCell ref="D6:F6"/>
    <mergeCell ref="G6:M6"/>
    <mergeCell ref="D7:F7"/>
    <mergeCell ref="G7:M9"/>
    <mergeCell ref="A1:T1"/>
    <mergeCell ref="D2:F2"/>
    <mergeCell ref="G2:M2"/>
    <mergeCell ref="D3:F3"/>
    <mergeCell ref="G3:M3"/>
    <mergeCell ref="D4:F4"/>
    <mergeCell ref="G4:M4"/>
    <mergeCell ref="B14:C14"/>
    <mergeCell ref="D14:H14"/>
    <mergeCell ref="J14:K14"/>
    <mergeCell ref="L14:P14"/>
  </mergeCells>
  <conditionalFormatting sqref="L15:P22 O28:O48">
    <cfRule type="cellIs" dxfId="129" priority="7" operator="equal">
      <formula>0</formula>
    </cfRule>
  </conditionalFormatting>
  <conditionalFormatting sqref="P35">
    <cfRule type="cellIs" dxfId="128" priority="6" operator="equal">
      <formula>$AH$20</formula>
    </cfRule>
  </conditionalFormatting>
  <conditionalFormatting sqref="P35 T35">
    <cfRule type="cellIs" dxfId="127" priority="5" operator="equal">
      <formula>$AH$20</formula>
    </cfRule>
  </conditionalFormatting>
  <conditionalFormatting sqref="P34:T34">
    <cfRule type="cellIs" dxfId="126" priority="4" operator="equal">
      <formula>$AH$21</formula>
    </cfRule>
  </conditionalFormatting>
  <conditionalFormatting sqref="P32">
    <cfRule type="cellIs" dxfId="125" priority="3" operator="equal">
      <formula>"Use tab of short numbers if do not match jersey sizes"</formula>
    </cfRule>
  </conditionalFormatting>
  <conditionalFormatting sqref="Q31:T31 P32">
    <cfRule type="cellIs" dxfId="124" priority="2" operator="equal">
      <formula>$AH$21</formula>
    </cfRule>
  </conditionalFormatting>
  <conditionalFormatting sqref="T35:T38">
    <cfRule type="expression" dxfId="123" priority="8">
      <formula>$P$34=$AH$21</formula>
    </cfRule>
  </conditionalFormatting>
  <conditionalFormatting sqref="Q63:S63 S59:S62 Q65:S65 Q64 S64 Q67:S69 Q66 S66 Q59:Q62">
    <cfRule type="expression" dxfId="122" priority="9">
      <formula>$U$30=$AH$18</formula>
    </cfRule>
    <cfRule type="expression" dxfId="121" priority="10">
      <formula>$U$30=$AH$19</formula>
    </cfRule>
  </conditionalFormatting>
  <conditionalFormatting sqref="Q59:S69">
    <cfRule type="expression" dxfId="120" priority="11">
      <formula>$U$30=$AH$19</formula>
    </cfRule>
    <cfRule type="expression" dxfId="119" priority="12">
      <formula>$U$30=$AH$18</formula>
    </cfRule>
    <cfRule type="expression" priority="13">
      <formula>$U$30=$AH$18</formula>
    </cfRule>
  </conditionalFormatting>
  <conditionalFormatting sqref="Q36:S58">
    <cfRule type="expression" dxfId="118" priority="14">
      <formula>$U$30=$AH$19</formula>
    </cfRule>
    <cfRule type="expression" dxfId="117" priority="15">
      <formula>$U$30=$AH$18</formula>
    </cfRule>
  </conditionalFormatting>
  <dataValidations count="2">
    <dataValidation type="list" allowBlank="1" showInputMessage="1" showErrorMessage="1" sqref="G4:M4" xr:uid="{CE9D0236-6942-4BBB-AC92-073EF31BAA80}">
      <formula1>$AF$2:$AF$4</formula1>
    </dataValidation>
    <dataValidation type="list" allowBlank="1" showInputMessage="1" showErrorMessage="1" sqref="D28:D82 J28:J82" xr:uid="{6EE3D6E0-B8D2-4CEA-A02C-F2EFC0C3B0F5}">
      <formula1>$M$28:$M$48</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F1006-090E-4301-BF67-C013A219E356}">
  <sheetPr>
    <tabColor theme="0" tint="-0.34998626667073579"/>
  </sheetPr>
  <dimension ref="A1:AJ97"/>
  <sheetViews>
    <sheetView showGridLines="0" zoomScaleNormal="100" zoomScaleSheetLayoutView="40" zoomScalePageLayoutView="40" workbookViewId="0">
      <selection activeCell="G6" sqref="G6:M6"/>
    </sheetView>
  </sheetViews>
  <sheetFormatPr defaultColWidth="8.85546875" defaultRowHeight="18.75" x14ac:dyDescent="0.3"/>
  <cols>
    <col min="1" max="1" width="8.85546875" style="6"/>
    <col min="2" max="2" width="8.85546875" style="43" customWidth="1"/>
    <col min="3" max="16" width="8.85546875" style="6" customWidth="1"/>
    <col min="17" max="17" width="8.85546875" style="27" customWidth="1"/>
    <col min="18" max="19" width="8.85546875" style="6" customWidth="1"/>
    <col min="20" max="20" width="8.85546875" style="6"/>
    <col min="21" max="21" width="11.85546875" style="6" bestFit="1" customWidth="1"/>
    <col min="22" max="24" width="8.85546875" style="6" customWidth="1"/>
    <col min="25" max="30" width="8.85546875" style="6"/>
    <col min="31" max="31" width="16.42578125" style="6" bestFit="1" customWidth="1"/>
    <col min="32" max="32" width="58.28515625" style="6" bestFit="1" customWidth="1"/>
    <col min="33" max="33" width="21.85546875" style="6" bestFit="1" customWidth="1"/>
    <col min="34" max="34" width="21" style="6" bestFit="1" customWidth="1"/>
    <col min="35" max="35" width="71.5703125" style="6" bestFit="1" customWidth="1"/>
    <col min="36" max="36" width="16.42578125" style="6" bestFit="1" customWidth="1"/>
    <col min="37" max="16384" width="8.85546875" style="6"/>
  </cols>
  <sheetData>
    <row r="1" spans="1:36" ht="24.75" customHeight="1" thickBot="1" x14ac:dyDescent="0.35">
      <c r="A1" s="125" t="s">
        <v>201</v>
      </c>
      <c r="B1" s="125"/>
      <c r="C1" s="125"/>
      <c r="D1" s="125"/>
      <c r="E1" s="125"/>
      <c r="F1" s="125"/>
      <c r="G1" s="125"/>
      <c r="H1" s="125"/>
      <c r="I1" s="125"/>
      <c r="J1" s="125"/>
      <c r="K1" s="125"/>
      <c r="L1" s="125"/>
      <c r="M1" s="125"/>
      <c r="N1" s="125"/>
      <c r="O1" s="125"/>
      <c r="P1" s="125"/>
      <c r="Q1" s="125"/>
      <c r="R1" s="125"/>
      <c r="S1" s="125"/>
      <c r="T1" s="125"/>
    </row>
    <row r="2" spans="1:36" x14ac:dyDescent="0.3">
      <c r="B2" s="6"/>
      <c r="D2" s="126" t="s">
        <v>0</v>
      </c>
      <c r="E2" s="127"/>
      <c r="F2" s="127"/>
      <c r="G2" s="128"/>
      <c r="H2" s="129"/>
      <c r="I2" s="129"/>
      <c r="J2" s="129"/>
      <c r="K2" s="129"/>
      <c r="L2" s="129"/>
      <c r="M2" s="130"/>
      <c r="N2" s="26"/>
      <c r="O2" s="26"/>
      <c r="P2" s="26"/>
      <c r="AF2" s="28" t="s">
        <v>71</v>
      </c>
      <c r="AG2" s="29" t="s">
        <v>71</v>
      </c>
      <c r="AI2" s="28" t="s">
        <v>71</v>
      </c>
      <c r="AJ2" s="28" t="s">
        <v>71</v>
      </c>
    </row>
    <row r="3" spans="1:36" ht="18.75" customHeight="1" x14ac:dyDescent="0.25">
      <c r="B3" s="6"/>
      <c r="D3" s="131" t="s">
        <v>1</v>
      </c>
      <c r="E3" s="132"/>
      <c r="F3" s="132"/>
      <c r="G3" s="133"/>
      <c r="H3" s="134"/>
      <c r="I3" s="134"/>
      <c r="J3" s="134"/>
      <c r="K3" s="134"/>
      <c r="L3" s="134"/>
      <c r="M3" s="135"/>
      <c r="N3" s="26"/>
      <c r="O3" s="26"/>
      <c r="P3" s="26"/>
      <c r="Q3" s="30"/>
      <c r="R3" s="30"/>
      <c r="S3" s="30"/>
      <c r="AF3" s="77" t="s">
        <v>173</v>
      </c>
      <c r="AG3" s="8" t="s">
        <v>143</v>
      </c>
      <c r="AI3" s="8" t="s">
        <v>186</v>
      </c>
      <c r="AJ3" s="8" t="s">
        <v>145</v>
      </c>
    </row>
    <row r="4" spans="1:36" ht="18.75" customHeight="1" x14ac:dyDescent="0.25">
      <c r="B4" s="6"/>
      <c r="D4" s="131" t="s">
        <v>196</v>
      </c>
      <c r="E4" s="132"/>
      <c r="F4" s="132"/>
      <c r="G4" s="136" t="s">
        <v>71</v>
      </c>
      <c r="H4" s="137"/>
      <c r="I4" s="137"/>
      <c r="J4" s="137"/>
      <c r="K4" s="137"/>
      <c r="L4" s="137"/>
      <c r="M4" s="138"/>
      <c r="N4" s="26"/>
      <c r="O4" s="26"/>
      <c r="P4" s="26"/>
      <c r="Q4" s="30"/>
      <c r="R4" s="30"/>
      <c r="S4" s="30"/>
      <c r="AF4" s="8" t="s">
        <v>174</v>
      </c>
      <c r="AG4" s="6" t="s">
        <v>111</v>
      </c>
      <c r="AI4" s="8" t="s">
        <v>187</v>
      </c>
      <c r="AJ4" s="8" t="s">
        <v>115</v>
      </c>
    </row>
    <row r="5" spans="1:36" ht="18.75" customHeight="1" x14ac:dyDescent="0.25">
      <c r="B5" s="6"/>
      <c r="D5" s="131" t="s">
        <v>150</v>
      </c>
      <c r="E5" s="132"/>
      <c r="F5" s="224"/>
      <c r="G5" s="136" t="str">
        <f>VLOOKUP(G4,$AF$2:$AG$6,2,FALSE)</f>
        <v>_ _ _ _ _ _ _ _ _ _ _</v>
      </c>
      <c r="H5" s="137"/>
      <c r="I5" s="137"/>
      <c r="J5" s="137"/>
      <c r="K5" s="137"/>
      <c r="L5" s="137"/>
      <c r="M5" s="138"/>
      <c r="N5" s="26"/>
      <c r="O5" s="26"/>
      <c r="P5" s="26"/>
      <c r="Q5" s="30"/>
      <c r="R5" s="30"/>
      <c r="S5" s="30"/>
      <c r="AF5" s="8" t="s">
        <v>185</v>
      </c>
      <c r="AG5" s="8" t="s">
        <v>142</v>
      </c>
      <c r="AI5" s="8" t="s">
        <v>198</v>
      </c>
      <c r="AJ5" s="8" t="s">
        <v>138</v>
      </c>
    </row>
    <row r="6" spans="1:36" ht="18.75" customHeight="1" x14ac:dyDescent="0.25">
      <c r="B6" s="6"/>
      <c r="D6" s="131" t="s">
        <v>197</v>
      </c>
      <c r="E6" s="132"/>
      <c r="F6" s="132"/>
      <c r="G6" s="136" t="s">
        <v>186</v>
      </c>
      <c r="H6" s="137"/>
      <c r="I6" s="137"/>
      <c r="J6" s="137"/>
      <c r="K6" s="137"/>
      <c r="L6" s="137"/>
      <c r="M6" s="138"/>
      <c r="N6" s="26"/>
      <c r="O6" s="26"/>
      <c r="P6" s="26"/>
      <c r="Q6" s="30"/>
      <c r="R6" s="30"/>
      <c r="S6" s="30"/>
      <c r="AF6" s="8" t="s">
        <v>175</v>
      </c>
      <c r="AG6" s="8" t="s">
        <v>110</v>
      </c>
      <c r="AI6" s="8" t="s">
        <v>192</v>
      </c>
      <c r="AJ6" s="8" t="s">
        <v>144</v>
      </c>
    </row>
    <row r="7" spans="1:36" ht="18.75" customHeight="1" x14ac:dyDescent="0.25">
      <c r="B7" s="6"/>
      <c r="D7" s="131" t="s">
        <v>150</v>
      </c>
      <c r="E7" s="132"/>
      <c r="F7" s="224"/>
      <c r="G7" s="136" t="str">
        <f>VLOOKUP(G6,$AI$2:$AJ$7,2,FALSE)</f>
        <v>AD03093W</v>
      </c>
      <c r="H7" s="137"/>
      <c r="I7" s="137"/>
      <c r="J7" s="137"/>
      <c r="K7" s="137"/>
      <c r="L7" s="137"/>
      <c r="M7" s="138"/>
      <c r="N7" s="26"/>
      <c r="O7" s="26"/>
      <c r="P7" s="26"/>
      <c r="Q7" s="30"/>
      <c r="R7" s="30"/>
      <c r="S7" s="30"/>
      <c r="AF7" s="8"/>
      <c r="AG7" s="8"/>
      <c r="AI7" s="8" t="s">
        <v>193</v>
      </c>
      <c r="AJ7" s="8" t="s">
        <v>114</v>
      </c>
    </row>
    <row r="8" spans="1:36" ht="18.75" customHeight="1" x14ac:dyDescent="0.25">
      <c r="B8" s="6"/>
      <c r="D8" s="131" t="s">
        <v>151</v>
      </c>
      <c r="E8" s="132"/>
      <c r="F8" s="224"/>
      <c r="G8" s="136"/>
      <c r="H8" s="137"/>
      <c r="I8" s="137"/>
      <c r="J8" s="137"/>
      <c r="K8" s="137"/>
      <c r="L8" s="137"/>
      <c r="M8" s="138"/>
      <c r="N8" s="26"/>
      <c r="O8" s="26"/>
      <c r="P8" s="26"/>
      <c r="Q8" s="30"/>
      <c r="R8" s="30"/>
      <c r="S8" s="30"/>
      <c r="AF8" s="8" t="s">
        <v>177</v>
      </c>
      <c r="AG8" s="8"/>
      <c r="AI8" s="8"/>
      <c r="AJ8" s="8"/>
    </row>
    <row r="9" spans="1:36" ht="18.75" customHeight="1" thickBot="1" x14ac:dyDescent="0.3">
      <c r="B9" s="6"/>
      <c r="D9" s="153" t="s">
        <v>55</v>
      </c>
      <c r="E9" s="154"/>
      <c r="F9" s="225"/>
      <c r="G9" s="155"/>
      <c r="H9" s="156"/>
      <c r="I9" s="156"/>
      <c r="J9" s="156"/>
      <c r="K9" s="156"/>
      <c r="L9" s="156"/>
      <c r="M9" s="157"/>
      <c r="N9" s="26"/>
      <c r="O9" s="26"/>
      <c r="P9" s="26"/>
      <c r="Q9" s="30"/>
      <c r="R9" s="30"/>
      <c r="S9" s="30"/>
      <c r="AF9" s="8" t="s">
        <v>152</v>
      </c>
      <c r="AG9" s="8"/>
      <c r="AI9" s="8"/>
      <c r="AJ9" s="8"/>
    </row>
    <row r="10" spans="1:36" ht="18.75" customHeight="1" x14ac:dyDescent="0.25">
      <c r="B10" s="6"/>
      <c r="D10" s="93"/>
      <c r="E10" s="93"/>
      <c r="F10" s="26"/>
      <c r="G10" s="158"/>
      <c r="H10" s="229"/>
      <c r="I10" s="229"/>
      <c r="J10" s="229"/>
      <c r="K10" s="229"/>
      <c r="L10" s="229"/>
      <c r="M10" s="160"/>
      <c r="N10" s="26"/>
      <c r="O10" s="26"/>
      <c r="P10" s="26"/>
      <c r="Q10" s="30"/>
      <c r="R10" s="30"/>
      <c r="S10" s="30"/>
      <c r="T10" s="31"/>
      <c r="AF10" s="8" t="s">
        <v>153</v>
      </c>
      <c r="AG10" s="8"/>
      <c r="AI10" s="8"/>
      <c r="AJ10" s="8"/>
    </row>
    <row r="11" spans="1:36" ht="18.75" customHeight="1" thickBot="1" x14ac:dyDescent="0.3">
      <c r="B11" s="6"/>
      <c r="D11" s="93"/>
      <c r="E11" s="93"/>
      <c r="F11" s="93"/>
      <c r="G11" s="161"/>
      <c r="H11" s="162"/>
      <c r="I11" s="162"/>
      <c r="J11" s="162"/>
      <c r="K11" s="162"/>
      <c r="L11" s="162"/>
      <c r="M11" s="163"/>
      <c r="N11" s="26"/>
      <c r="O11" s="26"/>
      <c r="P11" s="26"/>
      <c r="Q11" s="32"/>
      <c r="AF11" s="8"/>
      <c r="AG11" s="8"/>
      <c r="AI11" s="8"/>
      <c r="AJ11" s="8"/>
    </row>
    <row r="12" spans="1:36" ht="18.75" customHeight="1" x14ac:dyDescent="0.25">
      <c r="B12" s="6"/>
      <c r="N12" s="26"/>
      <c r="O12" s="26"/>
      <c r="P12" s="26"/>
      <c r="Q12" s="32"/>
      <c r="R12" s="30"/>
      <c r="S12" s="33"/>
      <c r="T12" s="33"/>
      <c r="U12" s="33"/>
      <c r="V12" s="33"/>
      <c r="W12" s="33"/>
      <c r="AF12" s="8"/>
      <c r="AG12" s="8"/>
      <c r="AI12" s="8"/>
      <c r="AJ12" s="8"/>
    </row>
    <row r="13" spans="1:36" ht="18.75" customHeight="1" thickBot="1" x14ac:dyDescent="0.3">
      <c r="B13" s="6"/>
      <c r="M13" s="26"/>
      <c r="N13" s="26"/>
      <c r="O13" s="26"/>
      <c r="P13" s="26"/>
      <c r="Q13" s="32"/>
      <c r="R13" s="30"/>
      <c r="S13" s="34"/>
      <c r="T13" s="34"/>
      <c r="U13" s="34"/>
      <c r="V13" s="34"/>
      <c r="W13" s="34"/>
      <c r="AF13" s="8"/>
      <c r="AG13" s="8"/>
      <c r="AI13" s="8"/>
      <c r="AJ13" s="8"/>
    </row>
    <row r="14" spans="1:36" ht="18.75" customHeight="1" x14ac:dyDescent="0.3">
      <c r="B14" s="126" t="s">
        <v>5</v>
      </c>
      <c r="C14" s="139"/>
      <c r="D14" s="140"/>
      <c r="E14" s="141"/>
      <c r="F14" s="141"/>
      <c r="G14" s="141"/>
      <c r="H14" s="142"/>
      <c r="I14" s="26"/>
      <c r="J14" s="126" t="s">
        <v>154</v>
      </c>
      <c r="K14" s="139"/>
      <c r="L14" s="140"/>
      <c r="M14" s="141"/>
      <c r="N14" s="141"/>
      <c r="O14" s="141"/>
      <c r="P14" s="142"/>
      <c r="R14" s="30"/>
      <c r="S14" s="34"/>
      <c r="T14" s="34"/>
      <c r="U14" s="34"/>
      <c r="V14" s="34"/>
      <c r="W14" s="34"/>
      <c r="AF14" s="8"/>
      <c r="AG14" s="8"/>
      <c r="AI14" s="8"/>
      <c r="AJ14" s="8"/>
    </row>
    <row r="15" spans="1:36" ht="18.75" customHeight="1" x14ac:dyDescent="0.25">
      <c r="B15" s="143" t="s">
        <v>7</v>
      </c>
      <c r="C15" s="144"/>
      <c r="D15" s="147"/>
      <c r="E15" s="148"/>
      <c r="F15" s="148"/>
      <c r="G15" s="148"/>
      <c r="H15" s="149"/>
      <c r="I15" s="26"/>
      <c r="J15" s="143" t="s">
        <v>8</v>
      </c>
      <c r="K15" s="144"/>
      <c r="L15" s="147">
        <f>D15</f>
        <v>0</v>
      </c>
      <c r="M15" s="148"/>
      <c r="N15" s="148"/>
      <c r="O15" s="148"/>
      <c r="P15" s="149"/>
      <c r="Q15" s="32"/>
      <c r="R15" s="30"/>
      <c r="S15" s="33"/>
      <c r="T15" s="33"/>
      <c r="U15" s="33"/>
      <c r="V15" s="33"/>
      <c r="W15" s="33"/>
      <c r="AF15" s="8"/>
      <c r="AI15" s="8"/>
      <c r="AJ15" s="8"/>
    </row>
    <row r="16" spans="1:36" ht="18.75" customHeight="1" x14ac:dyDescent="0.25">
      <c r="B16" s="145"/>
      <c r="C16" s="146"/>
      <c r="D16" s="150"/>
      <c r="E16" s="151"/>
      <c r="F16" s="151"/>
      <c r="G16" s="151"/>
      <c r="H16" s="152"/>
      <c r="I16" s="35"/>
      <c r="J16" s="145"/>
      <c r="K16" s="146"/>
      <c r="L16" s="150"/>
      <c r="M16" s="151"/>
      <c r="N16" s="151"/>
      <c r="O16" s="151"/>
      <c r="P16" s="152"/>
      <c r="Q16" s="32"/>
      <c r="R16" s="30"/>
      <c r="S16" s="34"/>
      <c r="T16" s="34"/>
      <c r="U16" s="34"/>
      <c r="V16" s="34"/>
      <c r="W16" s="34"/>
      <c r="AF16" s="8"/>
      <c r="AG16" s="8"/>
      <c r="AJ16" s="8"/>
    </row>
    <row r="17" spans="1:36" ht="18.75" customHeight="1" x14ac:dyDescent="0.25">
      <c r="B17" s="131" t="s">
        <v>155</v>
      </c>
      <c r="C17" s="175"/>
      <c r="D17" s="167"/>
      <c r="E17" s="176"/>
      <c r="F17" s="176"/>
      <c r="G17" s="176"/>
      <c r="H17" s="177"/>
      <c r="I17" s="26"/>
      <c r="J17" s="131" t="s">
        <v>155</v>
      </c>
      <c r="K17" s="175"/>
      <c r="L17" s="167">
        <f>D17</f>
        <v>0</v>
      </c>
      <c r="M17" s="176"/>
      <c r="N17" s="176"/>
      <c r="O17" s="176"/>
      <c r="P17" s="177"/>
      <c r="Q17" s="32"/>
      <c r="R17" s="30"/>
      <c r="S17" s="34"/>
      <c r="T17" s="34"/>
      <c r="U17" s="34"/>
      <c r="V17" s="34"/>
      <c r="W17" s="34"/>
      <c r="AF17" s="8"/>
      <c r="AG17" s="8"/>
      <c r="AH17" s="6">
        <v>1</v>
      </c>
    </row>
    <row r="18" spans="1:36" ht="18.75" customHeight="1" x14ac:dyDescent="0.25">
      <c r="B18" s="143" t="s">
        <v>11</v>
      </c>
      <c r="C18" s="144"/>
      <c r="D18" s="147"/>
      <c r="E18" s="148"/>
      <c r="F18" s="148"/>
      <c r="G18" s="148"/>
      <c r="H18" s="149"/>
      <c r="I18" s="26"/>
      <c r="J18" s="143" t="s">
        <v>156</v>
      </c>
      <c r="K18" s="144"/>
      <c r="L18" s="147">
        <f>D18</f>
        <v>0</v>
      </c>
      <c r="M18" s="148"/>
      <c r="N18" s="148"/>
      <c r="O18" s="148"/>
      <c r="P18" s="149"/>
      <c r="Q18" s="32"/>
      <c r="R18" s="30"/>
      <c r="S18" s="36"/>
      <c r="T18" s="36"/>
      <c r="U18" s="36"/>
      <c r="V18" s="37"/>
      <c r="W18" s="37"/>
      <c r="AF18" s="8"/>
      <c r="AG18" s="8"/>
      <c r="AH18" s="6">
        <v>2</v>
      </c>
    </row>
    <row r="19" spans="1:36" ht="18.75" customHeight="1" x14ac:dyDescent="0.25">
      <c r="B19" s="178"/>
      <c r="C19" s="179"/>
      <c r="D19" s="150"/>
      <c r="E19" s="151"/>
      <c r="F19" s="151"/>
      <c r="G19" s="151"/>
      <c r="H19" s="152"/>
      <c r="I19" s="26"/>
      <c r="J19" s="178"/>
      <c r="K19" s="179"/>
      <c r="L19" s="150"/>
      <c r="M19" s="151"/>
      <c r="N19" s="151"/>
      <c r="O19" s="151"/>
      <c r="P19" s="152"/>
      <c r="Q19" s="32"/>
      <c r="R19" s="30"/>
      <c r="S19" s="33"/>
      <c r="T19" s="33"/>
      <c r="U19" s="33"/>
      <c r="V19" s="38"/>
      <c r="W19" s="38"/>
      <c r="AF19" s="8"/>
      <c r="AG19" s="8"/>
      <c r="AH19" s="6">
        <v>3</v>
      </c>
      <c r="AI19" s="8"/>
    </row>
    <row r="20" spans="1:36" ht="18.75" customHeight="1" x14ac:dyDescent="0.25">
      <c r="B20" s="178"/>
      <c r="C20" s="179"/>
      <c r="D20" s="164" t="s">
        <v>12</v>
      </c>
      <c r="E20" s="165"/>
      <c r="F20" s="39" t="s">
        <v>13</v>
      </c>
      <c r="G20" s="164" t="s">
        <v>157</v>
      </c>
      <c r="H20" s="166"/>
      <c r="I20" s="26"/>
      <c r="J20" s="178"/>
      <c r="K20" s="179"/>
      <c r="L20" s="164" t="s">
        <v>12</v>
      </c>
      <c r="M20" s="165"/>
      <c r="N20" s="39" t="s">
        <v>13</v>
      </c>
      <c r="O20" s="164" t="s">
        <v>157</v>
      </c>
      <c r="P20" s="166"/>
      <c r="Q20" s="32"/>
      <c r="R20" s="30"/>
      <c r="S20" s="33"/>
      <c r="T20" s="33"/>
      <c r="U20" s="33"/>
      <c r="V20" s="33"/>
      <c r="W20" s="33"/>
      <c r="AG20" s="8"/>
      <c r="AH20" s="6" t="s">
        <v>158</v>
      </c>
      <c r="AI20" s="8"/>
      <c r="AJ20" s="8"/>
    </row>
    <row r="21" spans="1:36" ht="18.75" customHeight="1" thickBot="1" x14ac:dyDescent="0.3">
      <c r="B21" s="145"/>
      <c r="C21" s="146"/>
      <c r="D21" s="167"/>
      <c r="E21" s="168"/>
      <c r="F21" s="40"/>
      <c r="G21" s="169"/>
      <c r="H21" s="170"/>
      <c r="I21" s="26"/>
      <c r="J21" s="180"/>
      <c r="K21" s="181"/>
      <c r="L21" s="171">
        <f>D21</f>
        <v>0</v>
      </c>
      <c r="M21" s="172"/>
      <c r="N21" s="41">
        <f>F21</f>
        <v>0</v>
      </c>
      <c r="O21" s="173">
        <f>G21</f>
        <v>0</v>
      </c>
      <c r="P21" s="174"/>
      <c r="Q21" s="42"/>
      <c r="AF21" s="8"/>
      <c r="AG21" s="8"/>
      <c r="AH21" s="6" t="s">
        <v>159</v>
      </c>
      <c r="AI21" s="8"/>
      <c r="AJ21" s="8"/>
    </row>
    <row r="22" spans="1:36" ht="18.75" customHeight="1" thickBot="1" x14ac:dyDescent="0.3">
      <c r="B22" s="153" t="s">
        <v>15</v>
      </c>
      <c r="C22" s="186"/>
      <c r="D22" s="187"/>
      <c r="E22" s="188"/>
      <c r="F22" s="188"/>
      <c r="G22" s="188"/>
      <c r="H22" s="189"/>
      <c r="I22" s="26"/>
      <c r="J22" s="180" t="s">
        <v>160</v>
      </c>
      <c r="K22" s="181"/>
      <c r="L22" s="190">
        <f>D22</f>
        <v>0</v>
      </c>
      <c r="M22" s="191"/>
      <c r="N22" s="191"/>
      <c r="O22" s="191"/>
      <c r="P22" s="192"/>
      <c r="Q22" s="42"/>
      <c r="AF22" s="8"/>
      <c r="AG22" s="8"/>
      <c r="AH22" s="6" t="s">
        <v>99</v>
      </c>
      <c r="AI22" s="8"/>
      <c r="AJ22" s="8"/>
    </row>
    <row r="23" spans="1:36" ht="18.75" customHeight="1" x14ac:dyDescent="0.3">
      <c r="AF23" s="8"/>
      <c r="AG23" s="8"/>
      <c r="AI23" s="8"/>
      <c r="AJ23" s="8"/>
    </row>
    <row r="24" spans="1:36" ht="18.75" customHeight="1" x14ac:dyDescent="0.25">
      <c r="N24" s="44"/>
      <c r="Q24" s="45" t="s">
        <v>161</v>
      </c>
      <c r="S24" s="46"/>
      <c r="AF24" s="8"/>
      <c r="AG24" s="8"/>
      <c r="AI24" s="8"/>
      <c r="AJ24" s="8"/>
    </row>
    <row r="25" spans="1:36" s="47" customFormat="1" ht="18.75" customHeight="1" x14ac:dyDescent="0.35">
      <c r="B25" s="48"/>
      <c r="C25" s="48"/>
      <c r="D25" s="48"/>
      <c r="E25" s="48"/>
      <c r="F25" s="48"/>
      <c r="G25" s="48"/>
      <c r="H25" s="48"/>
      <c r="I25" s="48"/>
      <c r="J25" s="48"/>
      <c r="K25" s="48"/>
      <c r="L25" s="48"/>
      <c r="M25" s="48"/>
      <c r="N25" s="48"/>
      <c r="O25" s="6"/>
      <c r="P25" s="199" t="str">
        <f>IF($U$30=$AH$17,AH20,AH22)</f>
        <v>Please fill out below quantities</v>
      </c>
      <c r="Q25" s="200"/>
      <c r="R25" s="200"/>
      <c r="S25" s="200"/>
      <c r="T25" s="6"/>
      <c r="Y25" s="6"/>
      <c r="Z25" s="6"/>
      <c r="AA25" s="6"/>
      <c r="AF25" s="8"/>
      <c r="AG25" s="8"/>
      <c r="AH25" s="6"/>
      <c r="AI25" s="8"/>
      <c r="AJ25" s="8"/>
    </row>
    <row r="26" spans="1:36" s="52" customFormat="1" ht="18.75" customHeight="1" x14ac:dyDescent="0.45">
      <c r="A26" s="193" t="s">
        <v>162</v>
      </c>
      <c r="B26" s="193"/>
      <c r="C26" s="193"/>
      <c r="D26" s="193"/>
      <c r="E26" s="193"/>
      <c r="F26" s="193"/>
      <c r="G26" s="193"/>
      <c r="H26" s="193"/>
      <c r="I26" s="193"/>
      <c r="J26" s="193"/>
      <c r="K26" s="193"/>
      <c r="L26" s="193"/>
      <c r="M26" s="193"/>
      <c r="N26" s="193"/>
      <c r="O26" s="193"/>
      <c r="P26" s="50"/>
      <c r="Q26" s="226" t="s">
        <v>183</v>
      </c>
      <c r="R26" s="226"/>
      <c r="S26" s="226"/>
      <c r="T26" s="51"/>
      <c r="Y26" s="51"/>
      <c r="Z26" s="51"/>
      <c r="AA26" s="51"/>
      <c r="AF26" s="8"/>
      <c r="AG26" s="8"/>
      <c r="AH26" s="6"/>
      <c r="AI26" s="8"/>
      <c r="AJ26" s="8"/>
    </row>
    <row r="27" spans="1:36" s="52" customFormat="1" ht="18.75" customHeight="1" x14ac:dyDescent="0.45">
      <c r="A27" s="53" t="s">
        <v>17</v>
      </c>
      <c r="B27" s="194" t="s">
        <v>18</v>
      </c>
      <c r="C27" s="194"/>
      <c r="D27" s="53" t="s">
        <v>19</v>
      </c>
      <c r="E27" s="53" t="s">
        <v>20</v>
      </c>
      <c r="G27" s="7" t="s">
        <v>17</v>
      </c>
      <c r="H27" s="194" t="s">
        <v>18</v>
      </c>
      <c r="I27" s="194"/>
      <c r="J27" s="53" t="s">
        <v>19</v>
      </c>
      <c r="K27" s="53" t="s">
        <v>20</v>
      </c>
      <c r="M27" s="195" t="s">
        <v>19</v>
      </c>
      <c r="N27" s="195"/>
      <c r="O27" s="54" t="s">
        <v>20</v>
      </c>
      <c r="P27" s="50"/>
      <c r="Q27" s="227" t="s">
        <v>19</v>
      </c>
      <c r="R27" s="228"/>
      <c r="S27" s="66" t="s">
        <v>20</v>
      </c>
      <c r="T27" s="51"/>
      <c r="U27" s="49" t="s">
        <v>163</v>
      </c>
      <c r="V27" s="49" t="s">
        <v>164</v>
      </c>
      <c r="W27" s="55"/>
      <c r="Y27" s="51"/>
      <c r="Z27" s="51"/>
      <c r="AA27" s="51"/>
      <c r="AF27" s="8"/>
      <c r="AG27" s="8"/>
      <c r="AH27" s="6"/>
      <c r="AI27" s="8"/>
      <c r="AJ27" s="8"/>
    </row>
    <row r="28" spans="1:36" s="52" customFormat="1" ht="15" customHeight="1" x14ac:dyDescent="0.45">
      <c r="A28" s="23">
        <v>0</v>
      </c>
      <c r="B28" s="182"/>
      <c r="C28" s="183"/>
      <c r="D28" s="5"/>
      <c r="E28" s="24" t="str">
        <f t="shared" ref="E28:E82" si="0">IF(D28&lt;&gt;"",1,"")</f>
        <v/>
      </c>
      <c r="G28" s="23">
        <v>54</v>
      </c>
      <c r="H28" s="182"/>
      <c r="I28" s="183"/>
      <c r="J28" s="5"/>
      <c r="K28" s="24" t="str">
        <f t="shared" ref="K28:K82" si="1">IF(J28&lt;&gt;"",1,"")</f>
        <v/>
      </c>
      <c r="M28" s="184" t="s">
        <v>165</v>
      </c>
      <c r="N28" s="185"/>
      <c r="O28" s="56">
        <f t="shared" ref="O28:O51" si="2">SUMIFS($E$28:$E$82,$D$28:$D$82,M28)+SUMIFS($K$28:$K$82,$J$28:$J$82,M28)</f>
        <v>0</v>
      </c>
      <c r="P28" s="50"/>
      <c r="Q28" s="184" t="s">
        <v>165</v>
      </c>
      <c r="R28" s="185"/>
      <c r="S28" s="68"/>
      <c r="T28" s="51"/>
      <c r="U28" s="59">
        <v>0</v>
      </c>
      <c r="V28" s="49">
        <f>IF(U28,1,0)</f>
        <v>0</v>
      </c>
      <c r="W28" s="55"/>
      <c r="Y28" s="51"/>
      <c r="Z28" s="50"/>
      <c r="AA28" s="50"/>
      <c r="AB28" s="50"/>
      <c r="AC28" s="50"/>
      <c r="AD28" s="50"/>
      <c r="AF28" s="8"/>
      <c r="AG28" s="8"/>
      <c r="AH28" s="6"/>
      <c r="AI28" s="8"/>
      <c r="AJ28" s="8"/>
    </row>
    <row r="29" spans="1:36" s="52" customFormat="1" ht="15" customHeight="1" x14ac:dyDescent="0.45">
      <c r="A29" s="23" t="s">
        <v>22</v>
      </c>
      <c r="B29" s="182"/>
      <c r="C29" s="183"/>
      <c r="D29" s="5"/>
      <c r="E29" s="24" t="str">
        <f t="shared" si="0"/>
        <v/>
      </c>
      <c r="G29" s="23">
        <v>55</v>
      </c>
      <c r="H29" s="182"/>
      <c r="I29" s="183"/>
      <c r="J29" s="5"/>
      <c r="K29" s="24" t="str">
        <f t="shared" si="1"/>
        <v/>
      </c>
      <c r="M29" s="184" t="s">
        <v>23</v>
      </c>
      <c r="N29" s="185"/>
      <c r="O29" s="56">
        <f t="shared" si="2"/>
        <v>0</v>
      </c>
      <c r="P29" s="50"/>
      <c r="Q29" s="184" t="s">
        <v>23</v>
      </c>
      <c r="R29" s="185"/>
      <c r="S29" s="68"/>
      <c r="T29" s="92"/>
      <c r="U29" s="59" t="b">
        <v>0</v>
      </c>
      <c r="V29" s="49">
        <f>IF(U29,1,0)</f>
        <v>0</v>
      </c>
      <c r="W29" s="55"/>
      <c r="Y29" s="51"/>
      <c r="Z29" s="50"/>
      <c r="AA29" s="50"/>
      <c r="AB29" s="50"/>
      <c r="AC29" s="50"/>
      <c r="AD29" s="50"/>
      <c r="AF29" s="8"/>
      <c r="AG29" s="8"/>
      <c r="AH29" s="6"/>
      <c r="AI29" s="8"/>
      <c r="AJ29" s="8"/>
    </row>
    <row r="30" spans="1:36" s="52" customFormat="1" ht="15" customHeight="1" x14ac:dyDescent="0.45">
      <c r="A30" s="23">
        <v>1</v>
      </c>
      <c r="B30" s="182"/>
      <c r="C30" s="183"/>
      <c r="D30" s="5"/>
      <c r="E30" s="24" t="str">
        <f t="shared" si="0"/>
        <v/>
      </c>
      <c r="G30" s="23">
        <v>56</v>
      </c>
      <c r="H30" s="182"/>
      <c r="I30" s="183"/>
      <c r="J30" s="5"/>
      <c r="K30" s="24" t="str">
        <f t="shared" si="1"/>
        <v/>
      </c>
      <c r="M30" s="184" t="s">
        <v>166</v>
      </c>
      <c r="N30" s="185"/>
      <c r="O30" s="56">
        <f t="shared" si="2"/>
        <v>0</v>
      </c>
      <c r="P30" s="50"/>
      <c r="Q30" s="184" t="s">
        <v>166</v>
      </c>
      <c r="R30" s="185"/>
      <c r="S30" s="68"/>
      <c r="T30" s="92"/>
      <c r="U30" s="59">
        <v>1</v>
      </c>
      <c r="V30" s="49">
        <f>IF(U30,1,0)</f>
        <v>1</v>
      </c>
      <c r="W30" s="55"/>
      <c r="Y30" s="51"/>
      <c r="Z30" s="50"/>
      <c r="AA30" s="50"/>
      <c r="AB30" s="50"/>
      <c r="AC30" s="50"/>
      <c r="AD30" s="50"/>
      <c r="AF30" s="8"/>
      <c r="AG30" s="8"/>
      <c r="AH30" s="6"/>
      <c r="AI30" s="8"/>
      <c r="AJ30" s="8"/>
    </row>
    <row r="31" spans="1:36" s="52" customFormat="1" ht="15" customHeight="1" x14ac:dyDescent="0.45">
      <c r="A31" s="23">
        <v>2</v>
      </c>
      <c r="B31" s="182"/>
      <c r="C31" s="183"/>
      <c r="D31" s="5"/>
      <c r="E31" s="24" t="str">
        <f t="shared" si="0"/>
        <v/>
      </c>
      <c r="G31" s="23">
        <v>57</v>
      </c>
      <c r="H31" s="182"/>
      <c r="I31" s="183"/>
      <c r="J31" s="5"/>
      <c r="K31" s="24" t="str">
        <f t="shared" si="1"/>
        <v/>
      </c>
      <c r="M31" s="184" t="s">
        <v>25</v>
      </c>
      <c r="N31" s="185"/>
      <c r="O31" s="56">
        <f t="shared" si="2"/>
        <v>0</v>
      </c>
      <c r="Q31" s="184" t="s">
        <v>25</v>
      </c>
      <c r="R31" s="185"/>
      <c r="S31" s="68"/>
      <c r="T31" s="60"/>
      <c r="U31" s="59"/>
      <c r="V31" s="49"/>
      <c r="W31" s="55"/>
      <c r="Y31" s="51"/>
      <c r="Z31" s="50"/>
      <c r="AA31" s="50"/>
      <c r="AB31" s="50"/>
      <c r="AC31" s="50"/>
      <c r="AD31" s="50"/>
      <c r="AF31" s="8"/>
      <c r="AG31" s="8"/>
      <c r="AH31" s="6"/>
      <c r="AI31" s="8"/>
      <c r="AJ31" s="8"/>
    </row>
    <row r="32" spans="1:36" s="52" customFormat="1" ht="15" customHeight="1" x14ac:dyDescent="0.45">
      <c r="A32" s="23">
        <v>3</v>
      </c>
      <c r="B32" s="182"/>
      <c r="C32" s="183"/>
      <c r="D32" s="5"/>
      <c r="E32" s="24" t="str">
        <f t="shared" si="0"/>
        <v/>
      </c>
      <c r="G32" s="23">
        <v>58</v>
      </c>
      <c r="H32" s="182"/>
      <c r="I32" s="183"/>
      <c r="J32" s="5"/>
      <c r="K32" s="24" t="str">
        <f t="shared" si="1"/>
        <v/>
      </c>
      <c r="M32" s="184" t="s">
        <v>27</v>
      </c>
      <c r="N32" s="185"/>
      <c r="O32" s="56">
        <f t="shared" si="2"/>
        <v>0</v>
      </c>
      <c r="P32" s="90" t="str">
        <f>IF(U30=AH19,AH21,AH22)</f>
        <v xml:space="preserve"> </v>
      </c>
      <c r="Q32" s="184" t="s">
        <v>27</v>
      </c>
      <c r="R32" s="185"/>
      <c r="S32" s="68"/>
      <c r="T32" s="91"/>
      <c r="U32" s="61"/>
      <c r="V32" s="6"/>
      <c r="Y32" s="51"/>
      <c r="Z32" s="50"/>
      <c r="AA32" s="50"/>
      <c r="AB32" s="50"/>
      <c r="AC32" s="50"/>
      <c r="AD32" s="50"/>
      <c r="AE32" s="50"/>
      <c r="AF32" s="8"/>
      <c r="AG32" s="8"/>
      <c r="AH32" s="6"/>
      <c r="AI32" s="8"/>
      <c r="AJ32" s="8"/>
    </row>
    <row r="33" spans="1:36" s="52" customFormat="1" ht="15" customHeight="1" x14ac:dyDescent="0.45">
      <c r="A33" s="23">
        <v>4</v>
      </c>
      <c r="B33" s="182"/>
      <c r="C33" s="183"/>
      <c r="D33" s="5"/>
      <c r="E33" s="24" t="str">
        <f t="shared" si="0"/>
        <v/>
      </c>
      <c r="G33" s="23">
        <v>59</v>
      </c>
      <c r="H33" s="182"/>
      <c r="I33" s="183"/>
      <c r="J33" s="5"/>
      <c r="K33" s="24" t="str">
        <f t="shared" si="1"/>
        <v/>
      </c>
      <c r="M33" s="184" t="s">
        <v>28</v>
      </c>
      <c r="N33" s="185"/>
      <c r="O33" s="56">
        <f t="shared" si="2"/>
        <v>0</v>
      </c>
      <c r="P33" s="90"/>
      <c r="Q33" s="184" t="s">
        <v>28</v>
      </c>
      <c r="R33" s="185"/>
      <c r="S33" s="68"/>
      <c r="T33" s="91"/>
      <c r="Y33" s="51"/>
      <c r="Z33" s="50"/>
      <c r="AA33" s="50"/>
      <c r="AB33" s="50"/>
      <c r="AC33" s="50"/>
      <c r="AD33" s="50"/>
      <c r="AE33" s="50"/>
      <c r="AF33" s="8"/>
      <c r="AG33" s="50"/>
      <c r="AH33" s="50"/>
      <c r="AI33" s="8"/>
      <c r="AJ33" s="8"/>
    </row>
    <row r="34" spans="1:36" s="52" customFormat="1" ht="15" customHeight="1" x14ac:dyDescent="0.45">
      <c r="A34" s="23">
        <v>5</v>
      </c>
      <c r="B34" s="182"/>
      <c r="C34" s="183"/>
      <c r="D34" s="5"/>
      <c r="E34" s="24" t="str">
        <f t="shared" si="0"/>
        <v/>
      </c>
      <c r="G34" s="23">
        <v>60</v>
      </c>
      <c r="H34" s="182"/>
      <c r="I34" s="183"/>
      <c r="J34" s="5"/>
      <c r="K34" s="24" t="str">
        <f t="shared" si="1"/>
        <v/>
      </c>
      <c r="M34" s="184" t="s">
        <v>29</v>
      </c>
      <c r="N34" s="185"/>
      <c r="O34" s="56">
        <f t="shared" si="2"/>
        <v>0</v>
      </c>
      <c r="P34" s="62"/>
      <c r="Q34" s="184" t="s">
        <v>29</v>
      </c>
      <c r="R34" s="185"/>
      <c r="S34" s="68"/>
      <c r="T34" s="63"/>
      <c r="U34" s="50"/>
      <c r="V34" s="50"/>
      <c r="W34" s="50"/>
      <c r="X34" s="50"/>
      <c r="Y34" s="51"/>
      <c r="Z34" s="50"/>
      <c r="AA34" s="50"/>
      <c r="AB34" s="50"/>
      <c r="AC34" s="50"/>
      <c r="AD34" s="50"/>
      <c r="AE34" s="50"/>
      <c r="AF34" s="8"/>
      <c r="AG34" s="50"/>
      <c r="AH34" s="50"/>
      <c r="AI34" s="8"/>
      <c r="AJ34" s="8"/>
    </row>
    <row r="35" spans="1:36" s="52" customFormat="1" ht="15" customHeight="1" x14ac:dyDescent="0.45">
      <c r="A35" s="23">
        <v>6</v>
      </c>
      <c r="B35" s="182"/>
      <c r="C35" s="183"/>
      <c r="D35" s="5"/>
      <c r="E35" s="24" t="str">
        <f t="shared" si="0"/>
        <v/>
      </c>
      <c r="G35" s="23">
        <v>61</v>
      </c>
      <c r="H35" s="182"/>
      <c r="I35" s="183"/>
      <c r="J35" s="5"/>
      <c r="K35" s="24" t="str">
        <f t="shared" si="1"/>
        <v/>
      </c>
      <c r="M35" s="184" t="s">
        <v>30</v>
      </c>
      <c r="N35" s="185"/>
      <c r="O35" s="56">
        <f t="shared" si="2"/>
        <v>0</v>
      </c>
      <c r="Q35" s="184" t="s">
        <v>30</v>
      </c>
      <c r="R35" s="185"/>
      <c r="S35" s="68"/>
      <c r="T35" s="64"/>
      <c r="U35" s="50"/>
      <c r="V35" s="50"/>
      <c r="W35" s="50"/>
      <c r="X35" s="50"/>
      <c r="Y35" s="50"/>
      <c r="Z35" s="50"/>
      <c r="AA35" s="50"/>
      <c r="AB35" s="50"/>
      <c r="AC35" s="50"/>
      <c r="AD35" s="50"/>
      <c r="AE35" s="50"/>
      <c r="AF35" s="8"/>
      <c r="AG35" s="50"/>
      <c r="AH35" s="50"/>
      <c r="AI35" s="50"/>
      <c r="AJ35" s="8"/>
    </row>
    <row r="36" spans="1:36" s="52" customFormat="1" ht="15" customHeight="1" x14ac:dyDescent="0.45">
      <c r="A36" s="23">
        <v>7</v>
      </c>
      <c r="B36" s="182"/>
      <c r="C36" s="183"/>
      <c r="D36" s="5"/>
      <c r="E36" s="24" t="str">
        <f t="shared" si="0"/>
        <v/>
      </c>
      <c r="G36" s="23">
        <v>62</v>
      </c>
      <c r="H36" s="182"/>
      <c r="I36" s="183"/>
      <c r="J36" s="5"/>
      <c r="K36" s="24" t="str">
        <f t="shared" si="1"/>
        <v/>
      </c>
      <c r="M36" s="184" t="s">
        <v>31</v>
      </c>
      <c r="N36" s="185"/>
      <c r="O36" s="56">
        <f t="shared" si="2"/>
        <v>0</v>
      </c>
      <c r="P36" s="50"/>
      <c r="Q36" s="184" t="s">
        <v>31</v>
      </c>
      <c r="R36" s="185"/>
      <c r="S36" s="68"/>
      <c r="T36" s="65"/>
      <c r="U36" s="50"/>
      <c r="V36" s="50"/>
      <c r="W36" s="50"/>
      <c r="X36" s="50"/>
      <c r="Y36" s="50"/>
      <c r="Z36" s="50"/>
      <c r="AA36" s="50"/>
      <c r="AB36" s="50"/>
      <c r="AC36" s="50"/>
      <c r="AD36" s="50"/>
      <c r="AE36" s="50"/>
      <c r="AF36" s="8"/>
      <c r="AG36" s="50"/>
      <c r="AH36" s="50"/>
      <c r="AI36" s="50"/>
    </row>
    <row r="37" spans="1:36" s="52" customFormat="1" ht="15" customHeight="1" x14ac:dyDescent="0.45">
      <c r="A37" s="23">
        <v>8</v>
      </c>
      <c r="B37" s="182"/>
      <c r="C37" s="183"/>
      <c r="D37" s="5"/>
      <c r="E37" s="24" t="str">
        <f t="shared" si="0"/>
        <v/>
      </c>
      <c r="G37" s="23">
        <v>63</v>
      </c>
      <c r="H37" s="182"/>
      <c r="I37" s="183"/>
      <c r="J37" s="5"/>
      <c r="K37" s="24" t="str">
        <f t="shared" si="1"/>
        <v/>
      </c>
      <c r="M37" s="184" t="s">
        <v>32</v>
      </c>
      <c r="N37" s="185"/>
      <c r="O37" s="56">
        <f t="shared" si="2"/>
        <v>0</v>
      </c>
      <c r="Q37" s="184" t="s">
        <v>32</v>
      </c>
      <c r="R37" s="185"/>
      <c r="S37" s="68"/>
      <c r="T37" s="67"/>
      <c r="U37" s="50"/>
      <c r="V37" s="50"/>
      <c r="W37" s="50"/>
      <c r="X37" s="50"/>
      <c r="Y37" s="50"/>
      <c r="Z37" s="50"/>
      <c r="AA37" s="50"/>
      <c r="AB37" s="50"/>
      <c r="AC37" s="50"/>
      <c r="AD37" s="50"/>
      <c r="AE37" s="50"/>
      <c r="AF37" s="8"/>
      <c r="AG37" s="50"/>
      <c r="AH37" s="50"/>
      <c r="AI37" s="50"/>
    </row>
    <row r="38" spans="1:36" s="52" customFormat="1" ht="15" customHeight="1" x14ac:dyDescent="0.45">
      <c r="A38" s="23">
        <v>9</v>
      </c>
      <c r="B38" s="182"/>
      <c r="C38" s="183"/>
      <c r="D38" s="5"/>
      <c r="E38" s="24" t="str">
        <f t="shared" si="0"/>
        <v/>
      </c>
      <c r="G38" s="23">
        <v>64</v>
      </c>
      <c r="H38" s="182"/>
      <c r="I38" s="183"/>
      <c r="J38" s="5"/>
      <c r="K38" s="24" t="str">
        <f t="shared" si="1"/>
        <v/>
      </c>
      <c r="M38" s="184" t="s">
        <v>33</v>
      </c>
      <c r="N38" s="185"/>
      <c r="O38" s="56">
        <f t="shared" si="2"/>
        <v>0</v>
      </c>
      <c r="Q38" s="184" t="s">
        <v>33</v>
      </c>
      <c r="R38" s="185"/>
      <c r="S38" s="68"/>
      <c r="T38" s="67"/>
      <c r="Z38" s="50"/>
      <c r="AA38" s="50"/>
      <c r="AB38" s="50"/>
      <c r="AC38" s="50"/>
      <c r="AD38" s="50"/>
      <c r="AE38" s="50"/>
      <c r="AF38" s="50"/>
      <c r="AG38" s="50"/>
      <c r="AH38" s="50"/>
      <c r="AI38" s="50"/>
    </row>
    <row r="39" spans="1:36" s="52" customFormat="1" ht="15" customHeight="1" x14ac:dyDescent="0.45">
      <c r="A39" s="23">
        <v>10</v>
      </c>
      <c r="B39" s="182"/>
      <c r="C39" s="183"/>
      <c r="D39" s="5"/>
      <c r="E39" s="24" t="str">
        <f t="shared" si="0"/>
        <v/>
      </c>
      <c r="G39" s="23">
        <v>65</v>
      </c>
      <c r="H39" s="182"/>
      <c r="I39" s="183"/>
      <c r="J39" s="5"/>
      <c r="K39" s="24" t="str">
        <f t="shared" si="1"/>
        <v/>
      </c>
      <c r="M39" s="184" t="s">
        <v>34</v>
      </c>
      <c r="N39" s="185"/>
      <c r="O39" s="56">
        <f t="shared" si="2"/>
        <v>0</v>
      </c>
      <c r="Q39" s="184" t="s">
        <v>34</v>
      </c>
      <c r="R39" s="185"/>
      <c r="S39" s="68"/>
      <c r="Z39" s="50"/>
      <c r="AA39" s="50"/>
      <c r="AB39" s="50"/>
      <c r="AC39" s="50"/>
      <c r="AD39" s="50"/>
      <c r="AE39" s="50"/>
      <c r="AF39" s="50"/>
      <c r="AG39" s="50"/>
      <c r="AH39" s="50"/>
      <c r="AI39" s="50"/>
    </row>
    <row r="40" spans="1:36" s="52" customFormat="1" ht="15" customHeight="1" x14ac:dyDescent="0.45">
      <c r="A40" s="23">
        <v>11</v>
      </c>
      <c r="B40" s="182"/>
      <c r="C40" s="183"/>
      <c r="D40" s="5"/>
      <c r="E40" s="24" t="str">
        <f t="shared" si="0"/>
        <v/>
      </c>
      <c r="G40" s="23">
        <v>66</v>
      </c>
      <c r="H40" s="182"/>
      <c r="I40" s="183"/>
      <c r="J40" s="5"/>
      <c r="K40" s="24" t="str">
        <f t="shared" si="1"/>
        <v/>
      </c>
      <c r="M40" s="184" t="s">
        <v>35</v>
      </c>
      <c r="N40" s="185"/>
      <c r="O40" s="56">
        <f t="shared" si="2"/>
        <v>0</v>
      </c>
      <c r="Q40" s="184" t="s">
        <v>35</v>
      </c>
      <c r="R40" s="185"/>
      <c r="S40" s="68"/>
      <c r="Z40" s="50"/>
      <c r="AA40" s="50"/>
      <c r="AB40" s="50"/>
      <c r="AC40" s="50"/>
      <c r="AD40" s="50"/>
      <c r="AE40" s="50"/>
      <c r="AF40" s="50"/>
      <c r="AG40" s="50"/>
      <c r="AH40" s="50"/>
      <c r="AI40" s="50"/>
    </row>
    <row r="41" spans="1:36" s="52" customFormat="1" ht="15" customHeight="1" x14ac:dyDescent="0.45">
      <c r="A41" s="23">
        <v>12</v>
      </c>
      <c r="B41" s="182"/>
      <c r="C41" s="183"/>
      <c r="D41" s="5"/>
      <c r="E41" s="24" t="str">
        <f t="shared" si="0"/>
        <v/>
      </c>
      <c r="G41" s="23">
        <v>67</v>
      </c>
      <c r="H41" s="182"/>
      <c r="I41" s="183"/>
      <c r="J41" s="5"/>
      <c r="K41" s="24" t="str">
        <f t="shared" si="1"/>
        <v/>
      </c>
      <c r="M41" s="184" t="s">
        <v>36</v>
      </c>
      <c r="N41" s="185"/>
      <c r="O41" s="56">
        <f t="shared" si="2"/>
        <v>0</v>
      </c>
      <c r="Q41" s="184" t="s">
        <v>36</v>
      </c>
      <c r="R41" s="185"/>
      <c r="S41" s="68"/>
      <c r="Z41" s="50"/>
      <c r="AA41" s="50"/>
      <c r="AB41" s="50"/>
      <c r="AC41" s="50"/>
      <c r="AD41" s="50"/>
      <c r="AE41" s="50"/>
      <c r="AF41" s="50"/>
      <c r="AG41" s="50"/>
      <c r="AH41" s="50"/>
      <c r="AI41" s="50"/>
    </row>
    <row r="42" spans="1:36" s="52" customFormat="1" ht="15" customHeight="1" x14ac:dyDescent="0.45">
      <c r="A42" s="23">
        <v>13</v>
      </c>
      <c r="B42" s="182"/>
      <c r="C42" s="183"/>
      <c r="D42" s="5"/>
      <c r="E42" s="24" t="str">
        <f t="shared" si="0"/>
        <v/>
      </c>
      <c r="G42" s="23">
        <v>68</v>
      </c>
      <c r="H42" s="182"/>
      <c r="I42" s="183"/>
      <c r="J42" s="5"/>
      <c r="K42" s="24" t="str">
        <f t="shared" si="1"/>
        <v/>
      </c>
      <c r="M42" s="184" t="s">
        <v>37</v>
      </c>
      <c r="N42" s="185"/>
      <c r="O42" s="56">
        <f t="shared" si="2"/>
        <v>0</v>
      </c>
      <c r="Q42" s="184" t="s">
        <v>37</v>
      </c>
      <c r="R42" s="185"/>
      <c r="S42" s="68"/>
      <c r="Z42" s="50"/>
      <c r="AA42" s="50"/>
      <c r="AB42" s="50"/>
      <c r="AC42" s="50"/>
      <c r="AD42" s="50"/>
      <c r="AE42" s="50"/>
      <c r="AF42" s="50"/>
      <c r="AG42" s="50"/>
      <c r="AH42" s="50"/>
      <c r="AI42" s="50"/>
    </row>
    <row r="43" spans="1:36" s="52" customFormat="1" ht="15" customHeight="1" x14ac:dyDescent="0.45">
      <c r="A43" s="23">
        <v>14</v>
      </c>
      <c r="B43" s="182"/>
      <c r="C43" s="183"/>
      <c r="D43" s="5"/>
      <c r="E43" s="24" t="str">
        <f t="shared" si="0"/>
        <v/>
      </c>
      <c r="G43" s="23">
        <v>69</v>
      </c>
      <c r="H43" s="182"/>
      <c r="I43" s="183"/>
      <c r="J43" s="5"/>
      <c r="K43" s="24" t="str">
        <f t="shared" si="1"/>
        <v/>
      </c>
      <c r="M43" s="184" t="s">
        <v>38</v>
      </c>
      <c r="N43" s="185"/>
      <c r="O43" s="56">
        <f t="shared" si="2"/>
        <v>0</v>
      </c>
      <c r="Q43" s="184" t="s">
        <v>38</v>
      </c>
      <c r="R43" s="185"/>
      <c r="S43" s="68"/>
      <c r="Z43" s="50"/>
      <c r="AA43" s="50"/>
      <c r="AB43" s="50"/>
      <c r="AC43" s="50"/>
      <c r="AD43" s="50"/>
      <c r="AE43" s="50"/>
      <c r="AF43" s="50"/>
      <c r="AG43" s="50"/>
      <c r="AH43" s="50"/>
      <c r="AI43" s="50"/>
    </row>
    <row r="44" spans="1:36" s="52" customFormat="1" ht="15" customHeight="1" x14ac:dyDescent="0.45">
      <c r="A44" s="23">
        <v>15</v>
      </c>
      <c r="B44" s="182"/>
      <c r="C44" s="183"/>
      <c r="D44" s="5"/>
      <c r="E44" s="24" t="str">
        <f t="shared" si="0"/>
        <v/>
      </c>
      <c r="G44" s="23">
        <v>70</v>
      </c>
      <c r="H44" s="182"/>
      <c r="I44" s="183"/>
      <c r="J44" s="5"/>
      <c r="K44" s="24" t="str">
        <f t="shared" si="1"/>
        <v/>
      </c>
      <c r="M44" s="184" t="s">
        <v>39</v>
      </c>
      <c r="N44" s="185"/>
      <c r="O44" s="56">
        <f t="shared" si="2"/>
        <v>0</v>
      </c>
      <c r="Q44" s="184" t="s">
        <v>39</v>
      </c>
      <c r="R44" s="185"/>
      <c r="S44" s="68"/>
      <c r="Z44" s="50"/>
      <c r="AA44" s="50"/>
      <c r="AB44" s="50"/>
      <c r="AC44" s="50"/>
      <c r="AD44" s="50"/>
      <c r="AE44" s="50"/>
      <c r="AF44" s="50"/>
      <c r="AG44" s="50"/>
      <c r="AH44" s="50"/>
      <c r="AI44" s="50"/>
    </row>
    <row r="45" spans="1:36" s="52" customFormat="1" ht="15" customHeight="1" x14ac:dyDescent="0.45">
      <c r="A45" s="23">
        <v>16</v>
      </c>
      <c r="B45" s="182"/>
      <c r="C45" s="183"/>
      <c r="D45" s="5"/>
      <c r="E45" s="24" t="str">
        <f t="shared" si="0"/>
        <v/>
      </c>
      <c r="G45" s="23">
        <v>71</v>
      </c>
      <c r="H45" s="182"/>
      <c r="I45" s="183"/>
      <c r="J45" s="5"/>
      <c r="K45" s="24" t="str">
        <f t="shared" si="1"/>
        <v/>
      </c>
      <c r="M45" s="184" t="s">
        <v>40</v>
      </c>
      <c r="N45" s="185"/>
      <c r="O45" s="56">
        <f t="shared" si="2"/>
        <v>0</v>
      </c>
      <c r="Q45" s="184" t="s">
        <v>40</v>
      </c>
      <c r="R45" s="185"/>
      <c r="S45" s="68"/>
      <c r="Z45" s="50"/>
      <c r="AA45" s="50"/>
      <c r="AB45" s="50"/>
      <c r="AC45" s="50"/>
      <c r="AD45" s="50"/>
      <c r="AE45" s="50"/>
      <c r="AF45" s="50"/>
      <c r="AG45" s="50"/>
      <c r="AH45" s="50"/>
      <c r="AI45" s="50"/>
    </row>
    <row r="46" spans="1:36" s="52" customFormat="1" ht="15" customHeight="1" x14ac:dyDescent="0.45">
      <c r="A46" s="23">
        <v>17</v>
      </c>
      <c r="B46" s="182"/>
      <c r="C46" s="183"/>
      <c r="D46" s="5"/>
      <c r="E46" s="24" t="str">
        <f t="shared" si="0"/>
        <v/>
      </c>
      <c r="G46" s="23">
        <v>72</v>
      </c>
      <c r="H46" s="182"/>
      <c r="I46" s="183"/>
      <c r="J46" s="5"/>
      <c r="K46" s="24" t="str">
        <f t="shared" si="1"/>
        <v/>
      </c>
      <c r="M46" s="184" t="s">
        <v>41</v>
      </c>
      <c r="N46" s="185"/>
      <c r="O46" s="56">
        <f t="shared" si="2"/>
        <v>0</v>
      </c>
      <c r="Q46" s="184" t="s">
        <v>41</v>
      </c>
      <c r="R46" s="185"/>
      <c r="S46" s="68"/>
      <c r="Z46" s="50"/>
      <c r="AA46" s="50"/>
      <c r="AB46" s="50"/>
      <c r="AC46" s="50"/>
      <c r="AD46" s="50"/>
      <c r="AE46" s="50"/>
      <c r="AF46" s="50"/>
      <c r="AH46" s="50"/>
      <c r="AI46" s="50"/>
    </row>
    <row r="47" spans="1:36" s="52" customFormat="1" ht="15" customHeight="1" x14ac:dyDescent="0.45">
      <c r="A47" s="23">
        <v>18</v>
      </c>
      <c r="B47" s="182"/>
      <c r="C47" s="183"/>
      <c r="D47" s="5"/>
      <c r="E47" s="24" t="str">
        <f t="shared" si="0"/>
        <v/>
      </c>
      <c r="G47" s="23">
        <v>73</v>
      </c>
      <c r="H47" s="182"/>
      <c r="I47" s="183"/>
      <c r="J47" s="5"/>
      <c r="K47" s="24" t="str">
        <f t="shared" si="1"/>
        <v/>
      </c>
      <c r="M47" s="184" t="s">
        <v>42</v>
      </c>
      <c r="N47" s="185">
        <f>SUMIFS($E$28:$E$75,$D$28:$D$75,M47)</f>
        <v>0</v>
      </c>
      <c r="O47" s="56">
        <f t="shared" si="2"/>
        <v>0</v>
      </c>
      <c r="Q47" s="184" t="s">
        <v>42</v>
      </c>
      <c r="R47" s="185">
        <f>SUMIFS($E$28:$E$75,$D$28:$D$75,Q47)</f>
        <v>0</v>
      </c>
      <c r="S47" s="68"/>
      <c r="Z47" s="50"/>
      <c r="AA47" s="50"/>
      <c r="AB47" s="50"/>
      <c r="AC47" s="50"/>
      <c r="AD47" s="50"/>
      <c r="AE47" s="50"/>
      <c r="AF47" s="50"/>
      <c r="AH47" s="50"/>
      <c r="AI47" s="50"/>
    </row>
    <row r="48" spans="1:36" s="52" customFormat="1" ht="15" customHeight="1" x14ac:dyDescent="0.45">
      <c r="A48" s="23">
        <v>19</v>
      </c>
      <c r="B48" s="182"/>
      <c r="C48" s="183"/>
      <c r="D48" s="5"/>
      <c r="E48" s="24" t="str">
        <f t="shared" si="0"/>
        <v/>
      </c>
      <c r="G48" s="23">
        <v>74</v>
      </c>
      <c r="H48" s="182"/>
      <c r="I48" s="183"/>
      <c r="J48" s="5"/>
      <c r="K48" s="24" t="str">
        <f t="shared" si="1"/>
        <v/>
      </c>
      <c r="M48" s="184" t="s">
        <v>43</v>
      </c>
      <c r="N48" s="185">
        <f>SUMIFS($E$28:$E$75,$D$28:$D$75,M48)</f>
        <v>0</v>
      </c>
      <c r="O48" s="56">
        <f t="shared" si="2"/>
        <v>0</v>
      </c>
      <c r="Q48" s="184" t="s">
        <v>43</v>
      </c>
      <c r="R48" s="185">
        <f>SUMIFS($E$28:$E$75,$D$28:$D$75,Q48)</f>
        <v>0</v>
      </c>
      <c r="S48" s="68"/>
      <c r="AF48" s="50"/>
    </row>
    <row r="49" spans="1:32" s="52" customFormat="1" ht="15" customHeight="1" x14ac:dyDescent="0.45">
      <c r="A49" s="23">
        <v>20</v>
      </c>
      <c r="B49" s="182"/>
      <c r="C49" s="183"/>
      <c r="D49" s="5"/>
      <c r="E49" s="24" t="str">
        <f t="shared" si="0"/>
        <v/>
      </c>
      <c r="G49" s="23">
        <v>75</v>
      </c>
      <c r="H49" s="182"/>
      <c r="I49" s="183"/>
      <c r="J49" s="5"/>
      <c r="K49" s="24" t="str">
        <f t="shared" si="1"/>
        <v/>
      </c>
      <c r="M49" s="184" t="s">
        <v>44</v>
      </c>
      <c r="N49" s="185"/>
      <c r="O49" s="56">
        <f t="shared" si="2"/>
        <v>0</v>
      </c>
      <c r="Q49" s="184" t="s">
        <v>44</v>
      </c>
      <c r="R49" s="185"/>
      <c r="S49" s="68"/>
      <c r="AF49" s="50"/>
    </row>
    <row r="50" spans="1:32" s="52" customFormat="1" ht="15" customHeight="1" x14ac:dyDescent="0.45">
      <c r="A50" s="23">
        <v>21</v>
      </c>
      <c r="B50" s="182"/>
      <c r="C50" s="183"/>
      <c r="D50" s="5"/>
      <c r="E50" s="24" t="str">
        <f t="shared" si="0"/>
        <v/>
      </c>
      <c r="G50" s="23">
        <v>76</v>
      </c>
      <c r="H50" s="182"/>
      <c r="I50" s="183"/>
      <c r="J50" s="5"/>
      <c r="K50" s="24" t="str">
        <f t="shared" si="1"/>
        <v/>
      </c>
      <c r="M50" s="184" t="s">
        <v>45</v>
      </c>
      <c r="N50" s="185"/>
      <c r="O50" s="56">
        <f t="shared" si="2"/>
        <v>0</v>
      </c>
      <c r="Q50" s="184" t="s">
        <v>45</v>
      </c>
      <c r="R50" s="185"/>
      <c r="S50" s="68"/>
      <c r="AF50" s="50"/>
    </row>
    <row r="51" spans="1:32" s="52" customFormat="1" ht="15" customHeight="1" x14ac:dyDescent="0.45">
      <c r="A51" s="23">
        <v>22</v>
      </c>
      <c r="B51" s="182"/>
      <c r="C51" s="183"/>
      <c r="D51" s="5"/>
      <c r="E51" s="24" t="str">
        <f t="shared" si="0"/>
        <v/>
      </c>
      <c r="G51" s="23">
        <v>77</v>
      </c>
      <c r="H51" s="182"/>
      <c r="I51" s="183"/>
      <c r="J51" s="5"/>
      <c r="K51" s="24" t="str">
        <f t="shared" si="1"/>
        <v/>
      </c>
      <c r="M51" s="184" t="s">
        <v>46</v>
      </c>
      <c r="N51" s="185"/>
      <c r="O51" s="56">
        <f t="shared" si="2"/>
        <v>0</v>
      </c>
      <c r="Q51" s="231" t="s">
        <v>46</v>
      </c>
      <c r="R51" s="231"/>
      <c r="S51" s="68"/>
    </row>
    <row r="52" spans="1:32" s="52" customFormat="1" ht="15" customHeight="1" x14ac:dyDescent="0.45">
      <c r="A52" s="23">
        <v>23</v>
      </c>
      <c r="B52" s="182"/>
      <c r="C52" s="183"/>
      <c r="D52" s="5"/>
      <c r="E52" s="24" t="str">
        <f t="shared" si="0"/>
        <v/>
      </c>
      <c r="G52" s="23">
        <v>78</v>
      </c>
      <c r="H52" s="182"/>
      <c r="I52" s="183"/>
      <c r="J52" s="5"/>
      <c r="K52" s="24" t="str">
        <f t="shared" si="1"/>
        <v/>
      </c>
      <c r="M52" s="97"/>
      <c r="N52" s="97"/>
      <c r="O52" s="98"/>
      <c r="P52" s="96"/>
      <c r="Q52" s="97"/>
      <c r="R52" s="97"/>
      <c r="S52" s="117"/>
    </row>
    <row r="53" spans="1:32" s="52" customFormat="1" ht="15" customHeight="1" x14ac:dyDescent="0.45">
      <c r="A53" s="23">
        <v>24</v>
      </c>
      <c r="B53" s="182"/>
      <c r="C53" s="183"/>
      <c r="D53" s="5"/>
      <c r="E53" s="24" t="str">
        <f t="shared" si="0"/>
        <v/>
      </c>
      <c r="G53" s="23">
        <v>79</v>
      </c>
      <c r="H53" s="182"/>
      <c r="I53" s="183"/>
      <c r="J53" s="5"/>
      <c r="K53" s="24" t="str">
        <f t="shared" si="1"/>
        <v/>
      </c>
      <c r="M53" s="97"/>
      <c r="N53" s="97"/>
      <c r="O53" s="98"/>
      <c r="P53" s="96"/>
      <c r="Q53" s="97"/>
      <c r="R53" s="97"/>
      <c r="S53" s="117"/>
    </row>
    <row r="54" spans="1:32" s="52" customFormat="1" ht="15" customHeight="1" x14ac:dyDescent="0.45">
      <c r="A54" s="23">
        <v>25</v>
      </c>
      <c r="B54" s="182"/>
      <c r="C54" s="183"/>
      <c r="D54" s="5"/>
      <c r="E54" s="24" t="str">
        <f t="shared" si="0"/>
        <v/>
      </c>
      <c r="G54" s="23">
        <v>80</v>
      </c>
      <c r="H54" s="182"/>
      <c r="I54" s="183"/>
      <c r="J54" s="5"/>
      <c r="K54" s="24" t="str">
        <f t="shared" si="1"/>
        <v/>
      </c>
      <c r="M54" s="97"/>
      <c r="N54" s="97"/>
      <c r="O54" s="98"/>
      <c r="P54" s="96"/>
      <c r="Q54" s="97"/>
      <c r="R54" s="97"/>
      <c r="S54" s="117"/>
    </row>
    <row r="55" spans="1:32" s="52" customFormat="1" ht="15" customHeight="1" x14ac:dyDescent="0.45">
      <c r="A55" s="23">
        <v>26</v>
      </c>
      <c r="B55" s="182"/>
      <c r="C55" s="183"/>
      <c r="D55" s="5"/>
      <c r="E55" s="24" t="str">
        <f t="shared" si="0"/>
        <v/>
      </c>
      <c r="G55" s="23">
        <v>81</v>
      </c>
      <c r="H55" s="182"/>
      <c r="I55" s="183"/>
      <c r="J55" s="5"/>
      <c r="K55" s="24" t="str">
        <f t="shared" si="1"/>
        <v/>
      </c>
    </row>
    <row r="56" spans="1:32" s="52" customFormat="1" ht="15" customHeight="1" x14ac:dyDescent="0.45">
      <c r="A56" s="23">
        <v>27</v>
      </c>
      <c r="B56" s="182"/>
      <c r="C56" s="183"/>
      <c r="D56" s="5"/>
      <c r="E56" s="24" t="str">
        <f t="shared" si="0"/>
        <v/>
      </c>
      <c r="G56" s="23">
        <v>82</v>
      </c>
      <c r="H56" s="182"/>
      <c r="I56" s="183"/>
      <c r="J56" s="5"/>
      <c r="K56" s="24" t="str">
        <f t="shared" si="1"/>
        <v/>
      </c>
      <c r="M56" s="213" t="s">
        <v>21</v>
      </c>
      <c r="N56" s="214"/>
      <c r="O56" s="69">
        <f>SUM(O28:O54)</f>
        <v>0</v>
      </c>
      <c r="Q56" s="213" t="s">
        <v>21</v>
      </c>
      <c r="R56" s="214"/>
      <c r="S56" s="69">
        <f>SUM(S28:S54)</f>
        <v>0</v>
      </c>
    </row>
    <row r="57" spans="1:32" s="52" customFormat="1" ht="15" customHeight="1" x14ac:dyDescent="0.45">
      <c r="A57" s="23">
        <v>28</v>
      </c>
      <c r="B57" s="182"/>
      <c r="C57" s="183"/>
      <c r="D57" s="5"/>
      <c r="E57" s="24" t="str">
        <f t="shared" si="0"/>
        <v/>
      </c>
      <c r="G57" s="23">
        <v>83</v>
      </c>
      <c r="H57" s="182"/>
      <c r="I57" s="183"/>
      <c r="J57" s="5"/>
      <c r="K57" s="24" t="str">
        <f t="shared" si="1"/>
        <v/>
      </c>
      <c r="Q57" s="43"/>
      <c r="R57" s="43"/>
    </row>
    <row r="58" spans="1:32" s="52" customFormat="1" ht="15" customHeight="1" x14ac:dyDescent="0.45">
      <c r="A58" s="23">
        <v>29</v>
      </c>
      <c r="B58" s="182"/>
      <c r="C58" s="183"/>
      <c r="D58" s="5"/>
      <c r="E58" s="24" t="str">
        <f t="shared" si="0"/>
        <v/>
      </c>
      <c r="G58" s="23">
        <v>84</v>
      </c>
      <c r="H58" s="182"/>
      <c r="I58" s="183"/>
      <c r="J58" s="5"/>
      <c r="K58" s="24" t="str">
        <f t="shared" si="1"/>
        <v/>
      </c>
      <c r="M58" s="204" t="s">
        <v>167</v>
      </c>
      <c r="N58" s="205"/>
      <c r="O58" s="70">
        <f>O28+O31+O34+O37+O40+O43+O46+O49</f>
        <v>0</v>
      </c>
      <c r="Q58" s="204" t="s">
        <v>167</v>
      </c>
      <c r="R58" s="205"/>
      <c r="S58" s="70">
        <f>S28+S31+S34+S37+S40+S43+S46+S49</f>
        <v>0</v>
      </c>
    </row>
    <row r="59" spans="1:32" s="52" customFormat="1" ht="15" customHeight="1" x14ac:dyDescent="0.45">
      <c r="A59" s="23">
        <v>30</v>
      </c>
      <c r="B59" s="182"/>
      <c r="C59" s="183"/>
      <c r="D59" s="5"/>
      <c r="E59" s="24" t="str">
        <f t="shared" si="0"/>
        <v/>
      </c>
      <c r="G59" s="23">
        <v>85</v>
      </c>
      <c r="H59" s="182"/>
      <c r="I59" s="183"/>
      <c r="J59" s="5"/>
      <c r="K59" s="24" t="str">
        <f t="shared" si="1"/>
        <v/>
      </c>
      <c r="M59" s="204" t="s">
        <v>168</v>
      </c>
      <c r="N59" s="205"/>
      <c r="O59" s="70">
        <f t="shared" ref="O59:O60" si="3">O29+O32+O35+O38+O41+O44+O47+O50</f>
        <v>0</v>
      </c>
      <c r="Q59" s="204" t="s">
        <v>168</v>
      </c>
      <c r="R59" s="205"/>
      <c r="S59" s="70">
        <f t="shared" ref="S59:S60" si="4">S29+S32+S35+S38+S41+S44+S47+S50</f>
        <v>0</v>
      </c>
    </row>
    <row r="60" spans="1:32" s="52" customFormat="1" ht="15" customHeight="1" x14ac:dyDescent="0.45">
      <c r="A60" s="23">
        <v>31</v>
      </c>
      <c r="B60" s="182"/>
      <c r="C60" s="183"/>
      <c r="D60" s="5"/>
      <c r="E60" s="24" t="str">
        <f t="shared" si="0"/>
        <v/>
      </c>
      <c r="G60" s="23">
        <v>86</v>
      </c>
      <c r="H60" s="182"/>
      <c r="I60" s="183"/>
      <c r="J60" s="5"/>
      <c r="K60" s="24" t="str">
        <f t="shared" si="1"/>
        <v/>
      </c>
      <c r="M60" s="204" t="s">
        <v>169</v>
      </c>
      <c r="N60" s="205"/>
      <c r="O60" s="70">
        <f t="shared" si="3"/>
        <v>0</v>
      </c>
      <c r="P60" s="71"/>
      <c r="Q60" s="204" t="s">
        <v>169</v>
      </c>
      <c r="R60" s="205"/>
      <c r="S60" s="70">
        <f t="shared" si="4"/>
        <v>0</v>
      </c>
    </row>
    <row r="61" spans="1:32" s="52" customFormat="1" ht="15" customHeight="1" x14ac:dyDescent="0.45">
      <c r="A61" s="23">
        <v>32</v>
      </c>
      <c r="B61" s="182"/>
      <c r="C61" s="183"/>
      <c r="D61" s="5"/>
      <c r="E61" s="24" t="str">
        <f t="shared" si="0"/>
        <v/>
      </c>
      <c r="G61" s="23">
        <v>87</v>
      </c>
      <c r="H61" s="182"/>
      <c r="I61" s="183"/>
      <c r="J61" s="5"/>
      <c r="K61" s="24" t="str">
        <f t="shared" si="1"/>
        <v/>
      </c>
      <c r="L61" s="72"/>
      <c r="M61" s="206" t="s">
        <v>170</v>
      </c>
      <c r="N61" s="207"/>
      <c r="O61" s="70">
        <f>SUM(O58:O60)</f>
        <v>0</v>
      </c>
      <c r="P61" s="71"/>
      <c r="Q61" s="206" t="s">
        <v>195</v>
      </c>
      <c r="R61" s="207"/>
      <c r="S61" s="70">
        <f>SUM(S58:S60)</f>
        <v>0</v>
      </c>
    </row>
    <row r="62" spans="1:32" s="52" customFormat="1" ht="15" customHeight="1" x14ac:dyDescent="0.45">
      <c r="A62" s="23">
        <v>33</v>
      </c>
      <c r="B62" s="182"/>
      <c r="C62" s="183"/>
      <c r="D62" s="5"/>
      <c r="E62" s="24" t="str">
        <f t="shared" si="0"/>
        <v/>
      </c>
      <c r="G62" s="23">
        <v>88</v>
      </c>
      <c r="H62" s="182"/>
      <c r="I62" s="183"/>
      <c r="J62" s="5"/>
      <c r="K62" s="24" t="str">
        <f t="shared" si="1"/>
        <v/>
      </c>
      <c r="M62" s="215" t="s">
        <v>171</v>
      </c>
      <c r="N62" s="216"/>
      <c r="O62" s="211">
        <f>COUNTA(B28:C82)+COUNTA(H28:I82)</f>
        <v>0</v>
      </c>
    </row>
    <row r="63" spans="1:32" s="52" customFormat="1" ht="15" customHeight="1" x14ac:dyDescent="0.45">
      <c r="A63" s="23">
        <v>34</v>
      </c>
      <c r="B63" s="182"/>
      <c r="C63" s="183"/>
      <c r="D63" s="5"/>
      <c r="E63" s="24" t="str">
        <f t="shared" si="0"/>
        <v/>
      </c>
      <c r="G63" s="23">
        <v>89</v>
      </c>
      <c r="H63" s="182"/>
      <c r="I63" s="183"/>
      <c r="J63" s="5"/>
      <c r="K63" s="24" t="str">
        <f t="shared" si="1"/>
        <v/>
      </c>
      <c r="M63" s="217"/>
      <c r="N63" s="218"/>
      <c r="O63" s="212"/>
    </row>
    <row r="64" spans="1:32" s="52" customFormat="1" ht="15" customHeight="1" x14ac:dyDescent="0.45">
      <c r="A64" s="23">
        <v>35</v>
      </c>
      <c r="B64" s="182"/>
      <c r="C64" s="183"/>
      <c r="D64" s="5"/>
      <c r="E64" s="24" t="str">
        <f t="shared" si="0"/>
        <v/>
      </c>
      <c r="G64" s="23">
        <v>90</v>
      </c>
      <c r="H64" s="182"/>
      <c r="I64" s="183"/>
      <c r="J64" s="5"/>
      <c r="K64" s="24" t="str">
        <f t="shared" si="1"/>
        <v/>
      </c>
      <c r="M64" s="219" t="s">
        <v>172</v>
      </c>
      <c r="N64" s="220"/>
      <c r="O64" s="211">
        <f>SUM(K74:K82)</f>
        <v>0</v>
      </c>
    </row>
    <row r="65" spans="1:36" s="52" customFormat="1" ht="15" customHeight="1" x14ac:dyDescent="0.45">
      <c r="A65" s="23">
        <v>36</v>
      </c>
      <c r="B65" s="182"/>
      <c r="C65" s="183"/>
      <c r="D65" s="5"/>
      <c r="E65" s="24" t="str">
        <f t="shared" si="0"/>
        <v/>
      </c>
      <c r="G65" s="23">
        <v>91</v>
      </c>
      <c r="H65" s="182"/>
      <c r="I65" s="183"/>
      <c r="J65" s="5"/>
      <c r="K65" s="24" t="str">
        <f t="shared" si="1"/>
        <v/>
      </c>
      <c r="M65" s="221"/>
      <c r="N65" s="222"/>
      <c r="O65" s="212"/>
    </row>
    <row r="66" spans="1:36" s="52" customFormat="1" ht="15" customHeight="1" x14ac:dyDescent="0.45">
      <c r="A66" s="23">
        <v>37</v>
      </c>
      <c r="B66" s="182"/>
      <c r="C66" s="183"/>
      <c r="D66" s="5"/>
      <c r="E66" s="24" t="str">
        <f t="shared" si="0"/>
        <v/>
      </c>
      <c r="G66" s="23">
        <v>92</v>
      </c>
      <c r="H66" s="182"/>
      <c r="I66" s="183"/>
      <c r="J66" s="5"/>
      <c r="K66" s="24" t="str">
        <f t="shared" si="1"/>
        <v/>
      </c>
    </row>
    <row r="67" spans="1:36" s="52" customFormat="1" ht="15" customHeight="1" x14ac:dyDescent="0.45">
      <c r="A67" s="23">
        <v>38</v>
      </c>
      <c r="B67" s="182"/>
      <c r="C67" s="183"/>
      <c r="D67" s="5"/>
      <c r="E67" s="24" t="str">
        <f t="shared" si="0"/>
        <v/>
      </c>
      <c r="G67" s="23">
        <v>93</v>
      </c>
      <c r="H67" s="182"/>
      <c r="I67" s="183"/>
      <c r="J67" s="5"/>
      <c r="K67" s="24" t="str">
        <f t="shared" si="1"/>
        <v/>
      </c>
    </row>
    <row r="68" spans="1:36" s="52" customFormat="1" ht="15" customHeight="1" x14ac:dyDescent="0.45">
      <c r="A68" s="23">
        <v>39</v>
      </c>
      <c r="B68" s="182"/>
      <c r="C68" s="183"/>
      <c r="D68" s="5"/>
      <c r="E68" s="24" t="str">
        <f t="shared" si="0"/>
        <v/>
      </c>
      <c r="G68" s="23">
        <v>94</v>
      </c>
      <c r="H68" s="182"/>
      <c r="I68" s="183"/>
      <c r="J68" s="5"/>
      <c r="K68" s="24" t="str">
        <f t="shared" si="1"/>
        <v/>
      </c>
    </row>
    <row r="69" spans="1:36" s="52" customFormat="1" ht="15" customHeight="1" x14ac:dyDescent="0.45">
      <c r="A69" s="23">
        <v>40</v>
      </c>
      <c r="B69" s="182"/>
      <c r="C69" s="183"/>
      <c r="D69" s="5"/>
      <c r="E69" s="24" t="str">
        <f t="shared" si="0"/>
        <v/>
      </c>
      <c r="G69" s="23">
        <v>95</v>
      </c>
      <c r="H69" s="182"/>
      <c r="I69" s="183"/>
      <c r="J69" s="5"/>
      <c r="K69" s="24" t="str">
        <f t="shared" si="1"/>
        <v/>
      </c>
    </row>
    <row r="70" spans="1:36" s="52" customFormat="1" ht="15" customHeight="1" x14ac:dyDescent="0.45">
      <c r="A70" s="23">
        <v>41</v>
      </c>
      <c r="B70" s="182"/>
      <c r="C70" s="183"/>
      <c r="D70" s="5"/>
      <c r="E70" s="24" t="str">
        <f t="shared" si="0"/>
        <v/>
      </c>
      <c r="G70" s="23">
        <v>96</v>
      </c>
      <c r="H70" s="182"/>
      <c r="I70" s="183"/>
      <c r="J70" s="5"/>
      <c r="K70" s="24" t="str">
        <f t="shared" si="1"/>
        <v/>
      </c>
    </row>
    <row r="71" spans="1:36" s="52" customFormat="1" ht="15" customHeight="1" x14ac:dyDescent="0.45">
      <c r="A71" s="23">
        <v>42</v>
      </c>
      <c r="B71" s="182"/>
      <c r="C71" s="183"/>
      <c r="D71" s="5"/>
      <c r="E71" s="24" t="str">
        <f t="shared" si="0"/>
        <v/>
      </c>
      <c r="G71" s="23">
        <v>97</v>
      </c>
      <c r="H71" s="182"/>
      <c r="I71" s="183"/>
      <c r="J71" s="5"/>
      <c r="K71" s="24" t="str">
        <f t="shared" si="1"/>
        <v/>
      </c>
      <c r="O71" s="73"/>
      <c r="P71" s="74"/>
    </row>
    <row r="72" spans="1:36" s="52" customFormat="1" ht="15" customHeight="1" x14ac:dyDescent="0.45">
      <c r="A72" s="23">
        <v>43</v>
      </c>
      <c r="B72" s="182"/>
      <c r="C72" s="183"/>
      <c r="D72" s="5"/>
      <c r="E72" s="24" t="str">
        <f t="shared" si="0"/>
        <v/>
      </c>
      <c r="G72" s="23">
        <v>98</v>
      </c>
      <c r="H72" s="182"/>
      <c r="I72" s="183"/>
      <c r="J72" s="5"/>
      <c r="K72" s="24" t="str">
        <f t="shared" si="1"/>
        <v/>
      </c>
      <c r="O72" s="73"/>
      <c r="P72" s="74"/>
    </row>
    <row r="73" spans="1:36" s="52" customFormat="1" ht="15" customHeight="1" x14ac:dyDescent="0.45">
      <c r="A73" s="23">
        <v>44</v>
      </c>
      <c r="B73" s="182"/>
      <c r="C73" s="183"/>
      <c r="D73" s="5"/>
      <c r="E73" s="24" t="str">
        <f t="shared" si="0"/>
        <v/>
      </c>
      <c r="G73" s="23">
        <v>99</v>
      </c>
      <c r="H73" s="182"/>
      <c r="I73" s="183"/>
      <c r="J73" s="5"/>
      <c r="K73" s="24" t="str">
        <f t="shared" si="1"/>
        <v/>
      </c>
      <c r="O73" s="73"/>
      <c r="P73" s="74"/>
      <c r="AG73" s="6"/>
    </row>
    <row r="74" spans="1:36" s="52" customFormat="1" ht="15" customHeight="1" x14ac:dyDescent="0.45">
      <c r="A74" s="23">
        <v>45</v>
      </c>
      <c r="B74" s="182"/>
      <c r="C74" s="183"/>
      <c r="D74" s="5"/>
      <c r="E74" s="24" t="str">
        <f t="shared" si="0"/>
        <v/>
      </c>
      <c r="G74" s="223" t="s">
        <v>79</v>
      </c>
      <c r="H74" s="182"/>
      <c r="I74" s="183"/>
      <c r="J74" s="5"/>
      <c r="K74" s="24" t="str">
        <f t="shared" si="1"/>
        <v/>
      </c>
      <c r="P74" s="74"/>
      <c r="AG74" s="6"/>
    </row>
    <row r="75" spans="1:36" ht="15" customHeight="1" x14ac:dyDescent="0.45">
      <c r="A75" s="23">
        <v>46</v>
      </c>
      <c r="B75" s="182"/>
      <c r="C75" s="183"/>
      <c r="D75" s="5"/>
      <c r="E75" s="24" t="str">
        <f t="shared" si="0"/>
        <v/>
      </c>
      <c r="G75" s="223"/>
      <c r="H75" s="182"/>
      <c r="I75" s="183"/>
      <c r="J75" s="5"/>
      <c r="K75" s="24" t="str">
        <f t="shared" si="1"/>
        <v/>
      </c>
      <c r="L75" s="52"/>
      <c r="M75" s="52"/>
      <c r="N75" s="52"/>
      <c r="O75" s="52"/>
      <c r="P75" s="52"/>
      <c r="T75" s="52"/>
      <c r="AF75" s="52"/>
      <c r="AJ75" s="52"/>
    </row>
    <row r="76" spans="1:36" ht="15" customHeight="1" x14ac:dyDescent="0.45">
      <c r="A76" s="23">
        <v>47</v>
      </c>
      <c r="B76" s="182"/>
      <c r="C76" s="183"/>
      <c r="D76" s="5"/>
      <c r="E76" s="24" t="str">
        <f t="shared" si="0"/>
        <v/>
      </c>
      <c r="G76" s="223"/>
      <c r="H76" s="182"/>
      <c r="I76" s="183"/>
      <c r="J76" s="5"/>
      <c r="K76" s="24" t="str">
        <f t="shared" si="1"/>
        <v/>
      </c>
      <c r="M76" s="52"/>
      <c r="N76" s="52"/>
      <c r="O76" s="52"/>
      <c r="AF76" s="52"/>
    </row>
    <row r="77" spans="1:36" ht="15" customHeight="1" x14ac:dyDescent="0.45">
      <c r="A77" s="23">
        <v>48</v>
      </c>
      <c r="B77" s="182"/>
      <c r="C77" s="183"/>
      <c r="D77" s="5"/>
      <c r="E77" s="24" t="str">
        <f t="shared" si="0"/>
        <v/>
      </c>
      <c r="G77" s="223"/>
      <c r="H77" s="182"/>
      <c r="I77" s="183"/>
      <c r="J77" s="5"/>
      <c r="K77" s="24" t="str">
        <f t="shared" si="1"/>
        <v/>
      </c>
      <c r="M77" s="52"/>
      <c r="N77" s="52"/>
      <c r="O77" s="52"/>
      <c r="AF77" s="52"/>
    </row>
    <row r="78" spans="1:36" ht="15" customHeight="1" x14ac:dyDescent="0.45">
      <c r="A78" s="23">
        <v>49</v>
      </c>
      <c r="B78" s="182"/>
      <c r="C78" s="183"/>
      <c r="D78" s="5"/>
      <c r="E78" s="24" t="str">
        <f t="shared" si="0"/>
        <v/>
      </c>
      <c r="G78" s="223"/>
      <c r="H78" s="182"/>
      <c r="I78" s="183"/>
      <c r="J78" s="5"/>
      <c r="K78" s="24" t="str">
        <f t="shared" si="1"/>
        <v/>
      </c>
      <c r="M78" s="75"/>
      <c r="N78" s="52"/>
      <c r="O78" s="52"/>
    </row>
    <row r="79" spans="1:36" ht="15" customHeight="1" x14ac:dyDescent="0.3">
      <c r="A79" s="23">
        <v>50</v>
      </c>
      <c r="B79" s="182"/>
      <c r="C79" s="183"/>
      <c r="D79" s="5"/>
      <c r="E79" s="24" t="str">
        <f t="shared" si="0"/>
        <v/>
      </c>
      <c r="G79" s="223"/>
      <c r="H79" s="182"/>
      <c r="I79" s="183"/>
      <c r="J79" s="5"/>
      <c r="K79" s="24" t="str">
        <f t="shared" si="1"/>
        <v/>
      </c>
    </row>
    <row r="80" spans="1:36" ht="15" customHeight="1" x14ac:dyDescent="0.3">
      <c r="A80" s="23">
        <v>51</v>
      </c>
      <c r="B80" s="182"/>
      <c r="C80" s="183"/>
      <c r="D80" s="5"/>
      <c r="E80" s="24" t="str">
        <f t="shared" si="0"/>
        <v/>
      </c>
      <c r="G80" s="223"/>
      <c r="H80" s="182"/>
      <c r="I80" s="183"/>
      <c r="J80" s="5"/>
      <c r="K80" s="24" t="str">
        <f t="shared" si="1"/>
        <v/>
      </c>
    </row>
    <row r="81" spans="1:11" ht="15" customHeight="1" x14ac:dyDescent="0.3">
      <c r="A81" s="23">
        <v>52</v>
      </c>
      <c r="B81" s="182"/>
      <c r="C81" s="183"/>
      <c r="D81" s="5"/>
      <c r="E81" s="24" t="str">
        <f t="shared" si="0"/>
        <v/>
      </c>
      <c r="G81" s="223"/>
      <c r="H81" s="182"/>
      <c r="I81" s="183"/>
      <c r="J81" s="5"/>
      <c r="K81" s="24" t="str">
        <f t="shared" si="1"/>
        <v/>
      </c>
    </row>
    <row r="82" spans="1:11" ht="15" customHeight="1" x14ac:dyDescent="0.3">
      <c r="A82" s="23">
        <v>53</v>
      </c>
      <c r="B82" s="182"/>
      <c r="C82" s="183"/>
      <c r="D82" s="5"/>
      <c r="E82" s="24" t="str">
        <f t="shared" si="0"/>
        <v/>
      </c>
      <c r="G82" s="223"/>
      <c r="H82" s="182"/>
      <c r="I82" s="183"/>
      <c r="J82" s="5"/>
      <c r="K82" s="24" t="str">
        <f t="shared" si="1"/>
        <v/>
      </c>
    </row>
    <row r="83" spans="1:11" ht="18.75" customHeight="1" x14ac:dyDescent="0.5">
      <c r="F83" s="76"/>
      <c r="G83" s="76"/>
      <c r="H83" s="76"/>
      <c r="I83" s="76"/>
      <c r="J83" s="76"/>
      <c r="K83" s="76"/>
    </row>
    <row r="84" spans="1:11" ht="18.75" customHeight="1" x14ac:dyDescent="0.35">
      <c r="F84" s="47"/>
      <c r="G84" s="47"/>
      <c r="H84" s="47"/>
      <c r="I84" s="47"/>
      <c r="J84" s="47"/>
      <c r="K84" s="47"/>
    </row>
    <row r="85" spans="1:11" ht="18.75" customHeight="1" x14ac:dyDescent="0.35">
      <c r="F85" s="47"/>
      <c r="G85" s="47"/>
      <c r="H85" s="47"/>
      <c r="I85" s="47"/>
      <c r="J85" s="47"/>
      <c r="K85" s="47"/>
    </row>
    <row r="86" spans="1:11" ht="18.75" customHeight="1" x14ac:dyDescent="0.35">
      <c r="F86" s="47"/>
      <c r="G86" s="47"/>
      <c r="H86" s="47"/>
      <c r="I86" s="47"/>
      <c r="J86" s="47"/>
      <c r="K86" s="47"/>
    </row>
    <row r="87" spans="1:11" ht="18.75" customHeight="1" x14ac:dyDescent="0.35">
      <c r="F87" s="47"/>
      <c r="G87" s="47"/>
      <c r="H87" s="47"/>
      <c r="I87" s="47"/>
      <c r="J87" s="47"/>
      <c r="K87" s="47"/>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mergeCells count="225">
    <mergeCell ref="B72:C72"/>
    <mergeCell ref="H72:I72"/>
    <mergeCell ref="B73:C73"/>
    <mergeCell ref="H73:I73"/>
    <mergeCell ref="B74:C74"/>
    <mergeCell ref="G74:G82"/>
    <mergeCell ref="H74:I74"/>
    <mergeCell ref="B75:C75"/>
    <mergeCell ref="H75:I75"/>
    <mergeCell ref="B76:C76"/>
    <mergeCell ref="B80:C80"/>
    <mergeCell ref="H80:I80"/>
    <mergeCell ref="B81:C81"/>
    <mergeCell ref="H81:I81"/>
    <mergeCell ref="B82:C82"/>
    <mergeCell ref="H82:I82"/>
    <mergeCell ref="H76:I76"/>
    <mergeCell ref="B77:C77"/>
    <mergeCell ref="H77:I77"/>
    <mergeCell ref="B78:C78"/>
    <mergeCell ref="H78:I78"/>
    <mergeCell ref="B79:C79"/>
    <mergeCell ref="H79:I79"/>
    <mergeCell ref="B69:C69"/>
    <mergeCell ref="H69:I69"/>
    <mergeCell ref="B70:C70"/>
    <mergeCell ref="H70:I70"/>
    <mergeCell ref="B71:C71"/>
    <mergeCell ref="H71:I71"/>
    <mergeCell ref="B66:C66"/>
    <mergeCell ref="H66:I66"/>
    <mergeCell ref="B67:C67"/>
    <mergeCell ref="H67:I67"/>
    <mergeCell ref="B68:C68"/>
    <mergeCell ref="H68:I68"/>
    <mergeCell ref="B64:C64"/>
    <mergeCell ref="H64:I64"/>
    <mergeCell ref="M64:N65"/>
    <mergeCell ref="O64:O65"/>
    <mergeCell ref="B65:C65"/>
    <mergeCell ref="H65:I65"/>
    <mergeCell ref="B62:C62"/>
    <mergeCell ref="H62:I62"/>
    <mergeCell ref="M62:N63"/>
    <mergeCell ref="O62:O63"/>
    <mergeCell ref="B63:C63"/>
    <mergeCell ref="H63:I63"/>
    <mergeCell ref="B60:C60"/>
    <mergeCell ref="H60:I60"/>
    <mergeCell ref="M60:N60"/>
    <mergeCell ref="Q60:R60"/>
    <mergeCell ref="B61:C61"/>
    <mergeCell ref="H61:I61"/>
    <mergeCell ref="M61:N61"/>
    <mergeCell ref="Q61:R61"/>
    <mergeCell ref="B58:C58"/>
    <mergeCell ref="H58:I58"/>
    <mergeCell ref="M58:N58"/>
    <mergeCell ref="Q58:R58"/>
    <mergeCell ref="B59:C59"/>
    <mergeCell ref="H59:I59"/>
    <mergeCell ref="M59:N59"/>
    <mergeCell ref="Q59:R59"/>
    <mergeCell ref="B56:C56"/>
    <mergeCell ref="H56:I56"/>
    <mergeCell ref="M56:N56"/>
    <mergeCell ref="Q56:R56"/>
    <mergeCell ref="B57:C57"/>
    <mergeCell ref="H57:I57"/>
    <mergeCell ref="B54:C54"/>
    <mergeCell ref="H54:I54"/>
    <mergeCell ref="B55:C55"/>
    <mergeCell ref="H55:I55"/>
    <mergeCell ref="B52:C52"/>
    <mergeCell ref="H52:I52"/>
    <mergeCell ref="B53:C53"/>
    <mergeCell ref="H53:I53"/>
    <mergeCell ref="B50:C50"/>
    <mergeCell ref="H50:I50"/>
    <mergeCell ref="M50:N50"/>
    <mergeCell ref="Q50:R50"/>
    <mergeCell ref="B51:C51"/>
    <mergeCell ref="H51:I51"/>
    <mergeCell ref="M51:N51"/>
    <mergeCell ref="Q51:R51"/>
    <mergeCell ref="B48:C48"/>
    <mergeCell ref="H48:I48"/>
    <mergeCell ref="M48:N48"/>
    <mergeCell ref="Q48:R48"/>
    <mergeCell ref="B49:C49"/>
    <mergeCell ref="H49:I49"/>
    <mergeCell ref="M49:N49"/>
    <mergeCell ref="Q49:R49"/>
    <mergeCell ref="B46:C46"/>
    <mergeCell ref="H46:I46"/>
    <mergeCell ref="M46:N46"/>
    <mergeCell ref="Q46:R46"/>
    <mergeCell ref="B47:C47"/>
    <mergeCell ref="H47:I47"/>
    <mergeCell ref="M47:N47"/>
    <mergeCell ref="Q47:R47"/>
    <mergeCell ref="B44:C44"/>
    <mergeCell ref="H44:I44"/>
    <mergeCell ref="M44:N44"/>
    <mergeCell ref="Q44:R44"/>
    <mergeCell ref="B45:C45"/>
    <mergeCell ref="H45:I45"/>
    <mergeCell ref="M45:N45"/>
    <mergeCell ref="Q45:R45"/>
    <mergeCell ref="B42:C42"/>
    <mergeCell ref="H42:I42"/>
    <mergeCell ref="M42:N42"/>
    <mergeCell ref="Q42:R42"/>
    <mergeCell ref="B43:C43"/>
    <mergeCell ref="H43:I43"/>
    <mergeCell ref="M43:N43"/>
    <mergeCell ref="Q43:R43"/>
    <mergeCell ref="B40:C40"/>
    <mergeCell ref="H40:I40"/>
    <mergeCell ref="M40:N40"/>
    <mergeCell ref="Q40:R40"/>
    <mergeCell ref="B41:C41"/>
    <mergeCell ref="H41:I41"/>
    <mergeCell ref="M41:N41"/>
    <mergeCell ref="Q41:R41"/>
    <mergeCell ref="B38:C38"/>
    <mergeCell ref="H38:I38"/>
    <mergeCell ref="M38:N38"/>
    <mergeCell ref="Q38:R38"/>
    <mergeCell ref="B39:C39"/>
    <mergeCell ref="H39:I39"/>
    <mergeCell ref="M39:N39"/>
    <mergeCell ref="Q39:R39"/>
    <mergeCell ref="B36:C36"/>
    <mergeCell ref="H36:I36"/>
    <mergeCell ref="M36:N36"/>
    <mergeCell ref="Q36:R36"/>
    <mergeCell ref="B37:C37"/>
    <mergeCell ref="H37:I37"/>
    <mergeCell ref="M37:N37"/>
    <mergeCell ref="Q37:R37"/>
    <mergeCell ref="B34:C34"/>
    <mergeCell ref="H34:I34"/>
    <mergeCell ref="M34:N34"/>
    <mergeCell ref="Q34:R34"/>
    <mergeCell ref="B35:C35"/>
    <mergeCell ref="H35:I35"/>
    <mergeCell ref="M35:N35"/>
    <mergeCell ref="Q35:R35"/>
    <mergeCell ref="B32:C32"/>
    <mergeCell ref="H32:I32"/>
    <mergeCell ref="M32:N32"/>
    <mergeCell ref="Q32:R32"/>
    <mergeCell ref="B33:C33"/>
    <mergeCell ref="H33:I33"/>
    <mergeCell ref="M33:N33"/>
    <mergeCell ref="Q33:R33"/>
    <mergeCell ref="B30:C30"/>
    <mergeCell ref="H30:I30"/>
    <mergeCell ref="M30:N30"/>
    <mergeCell ref="Q30:R30"/>
    <mergeCell ref="B31:C31"/>
    <mergeCell ref="H31:I31"/>
    <mergeCell ref="M31:N31"/>
    <mergeCell ref="Q31:R31"/>
    <mergeCell ref="B28:C28"/>
    <mergeCell ref="H28:I28"/>
    <mergeCell ref="M28:N28"/>
    <mergeCell ref="Q28:R28"/>
    <mergeCell ref="B29:C29"/>
    <mergeCell ref="H29:I29"/>
    <mergeCell ref="M29:N29"/>
    <mergeCell ref="Q29:R29"/>
    <mergeCell ref="P25:S25"/>
    <mergeCell ref="A26:O26"/>
    <mergeCell ref="Q26:S26"/>
    <mergeCell ref="B27:C27"/>
    <mergeCell ref="H27:I27"/>
    <mergeCell ref="M27:N27"/>
    <mergeCell ref="Q27:R27"/>
    <mergeCell ref="L21:M21"/>
    <mergeCell ref="O21:P21"/>
    <mergeCell ref="B22:C22"/>
    <mergeCell ref="D22:H22"/>
    <mergeCell ref="J22:K22"/>
    <mergeCell ref="L22:P22"/>
    <mergeCell ref="B18:C21"/>
    <mergeCell ref="D18:H19"/>
    <mergeCell ref="J18:K21"/>
    <mergeCell ref="L18:P19"/>
    <mergeCell ref="D20:E20"/>
    <mergeCell ref="G20:H20"/>
    <mergeCell ref="L20:M20"/>
    <mergeCell ref="O20:P20"/>
    <mergeCell ref="D21:E21"/>
    <mergeCell ref="G21:H21"/>
    <mergeCell ref="B15:C16"/>
    <mergeCell ref="D15:H16"/>
    <mergeCell ref="J15:K16"/>
    <mergeCell ref="L15:P16"/>
    <mergeCell ref="B17:C17"/>
    <mergeCell ref="D17:H17"/>
    <mergeCell ref="J17:K17"/>
    <mergeCell ref="L17:P17"/>
    <mergeCell ref="D8:F8"/>
    <mergeCell ref="G8:M8"/>
    <mergeCell ref="D9:F9"/>
    <mergeCell ref="G9:M11"/>
    <mergeCell ref="B14:C14"/>
    <mergeCell ref="D14:H14"/>
    <mergeCell ref="J14:K14"/>
    <mergeCell ref="L14:P14"/>
    <mergeCell ref="D5:F5"/>
    <mergeCell ref="G5:M5"/>
    <mergeCell ref="D6:F6"/>
    <mergeCell ref="G6:M6"/>
    <mergeCell ref="D7:F7"/>
    <mergeCell ref="G7:M7"/>
    <mergeCell ref="A1:T1"/>
    <mergeCell ref="D2:F2"/>
    <mergeCell ref="G2:M2"/>
    <mergeCell ref="D3:F3"/>
    <mergeCell ref="G3:M3"/>
    <mergeCell ref="D4:F4"/>
    <mergeCell ref="G4:M4"/>
  </mergeCells>
  <conditionalFormatting sqref="L15:P22 O28:O54">
    <cfRule type="cellIs" dxfId="116" priority="6" operator="equal">
      <formula>0</formula>
    </cfRule>
  </conditionalFormatting>
  <conditionalFormatting sqref="P25">
    <cfRule type="cellIs" dxfId="115" priority="5" operator="equal">
      <formula>$AH$20</formula>
    </cfRule>
  </conditionalFormatting>
  <conditionalFormatting sqref="P25 T35">
    <cfRule type="cellIs" dxfId="114" priority="4" operator="equal">
      <formula>$AH$20</formula>
    </cfRule>
  </conditionalFormatting>
  <conditionalFormatting sqref="P34 S34:T34">
    <cfRule type="cellIs" dxfId="113" priority="3" operator="equal">
      <formula>$AH$21</formula>
    </cfRule>
  </conditionalFormatting>
  <conditionalFormatting sqref="P32">
    <cfRule type="cellIs" dxfId="112" priority="2" operator="equal">
      <formula>"Use tab of short numbers if do not match jersey sizes"</formula>
    </cfRule>
  </conditionalFormatting>
  <conditionalFormatting sqref="S31:T31 P32">
    <cfRule type="cellIs" dxfId="111" priority="1" operator="equal">
      <formula>$AH$21</formula>
    </cfRule>
  </conditionalFormatting>
  <conditionalFormatting sqref="T35:T38">
    <cfRule type="expression" dxfId="110" priority="7">
      <formula>$P$34=$AH$21</formula>
    </cfRule>
  </conditionalFormatting>
  <conditionalFormatting sqref="Q57:S57 Q56 S56 S49:S54">
    <cfRule type="expression" dxfId="109" priority="8">
      <formula>$U$30=$AH$18</formula>
    </cfRule>
    <cfRule type="expression" dxfId="108" priority="9">
      <formula>$U$30=$AH$19</formula>
    </cfRule>
  </conditionalFormatting>
  <conditionalFormatting sqref="Q57:S57 S49:S54 Q56 S56">
    <cfRule type="expression" dxfId="107" priority="10">
      <formula>$U$30=$AH$19</formula>
    </cfRule>
    <cfRule type="expression" dxfId="106" priority="11">
      <formula>$U$30=$AH$18</formula>
    </cfRule>
    <cfRule type="expression" priority="12">
      <formula>$U$30=$AH$18</formula>
    </cfRule>
  </conditionalFormatting>
  <conditionalFormatting sqref="Q26:Q27 S27:S51">
    <cfRule type="expression" dxfId="105" priority="13">
      <formula>$U$30=$AH$19</formula>
    </cfRule>
    <cfRule type="expression" dxfId="104" priority="14">
      <formula>$U$30=$AH$18</formula>
    </cfRule>
  </conditionalFormatting>
  <dataValidations count="3">
    <dataValidation type="list" allowBlank="1" showInputMessage="1" showErrorMessage="1" sqref="G6:M6" xr:uid="{3C994BEF-8B01-4935-9837-D8C015B5FC7A}">
      <formula1>$AI$2:$AI$7</formula1>
    </dataValidation>
    <dataValidation type="list" allowBlank="1" showInputMessage="1" showErrorMessage="1" sqref="G4:M4" xr:uid="{6B202D53-63F4-47F7-99D9-6B29AB60DFCC}">
      <formula1>$AF$2:$AF$6</formula1>
    </dataValidation>
    <dataValidation type="list" allowBlank="1" showInputMessage="1" showErrorMessage="1" sqref="D28:D82 J28:J82" xr:uid="{994A9D75-3B7F-4E9B-95BA-BF25F373B688}">
      <formula1>$M$28:$M$51</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8BE7F-DBAD-4D29-963C-3203D87CEABB}">
  <sheetPr>
    <tabColor theme="0" tint="-0.34998626667073579"/>
  </sheetPr>
  <dimension ref="A1:AJ97"/>
  <sheetViews>
    <sheetView showGridLines="0" zoomScaleNormal="100" zoomScaleSheetLayoutView="40" zoomScalePageLayoutView="40" workbookViewId="0">
      <selection sqref="A1:T1"/>
    </sheetView>
  </sheetViews>
  <sheetFormatPr defaultColWidth="8.85546875" defaultRowHeight="18.75" x14ac:dyDescent="0.3"/>
  <cols>
    <col min="1" max="1" width="8.85546875" style="6"/>
    <col min="2" max="2" width="8.85546875" style="43" customWidth="1"/>
    <col min="3" max="16" width="8.85546875" style="6" customWidth="1"/>
    <col min="17" max="17" width="8.85546875" style="27" customWidth="1"/>
    <col min="18" max="19" width="8.85546875" style="6" customWidth="1"/>
    <col min="20" max="20" width="8.85546875" style="6"/>
    <col min="21" max="21" width="11.85546875" style="6" bestFit="1" customWidth="1"/>
    <col min="22" max="24" width="8.85546875" style="6" customWidth="1"/>
    <col min="25" max="30" width="8.85546875" style="6"/>
    <col min="31" max="31" width="16.42578125" style="6" bestFit="1" customWidth="1"/>
    <col min="32" max="32" width="58.28515625" style="6" bestFit="1" customWidth="1"/>
    <col min="33" max="33" width="21.85546875" style="6" bestFit="1" customWidth="1"/>
    <col min="34" max="34" width="21" style="6" bestFit="1" customWidth="1"/>
    <col min="35" max="35" width="71.5703125" style="6" bestFit="1" customWidth="1"/>
    <col min="36" max="36" width="16.42578125" style="6" bestFit="1" customWidth="1"/>
    <col min="37" max="16384" width="8.85546875" style="6"/>
  </cols>
  <sheetData>
    <row r="1" spans="1:36" ht="24.75" customHeight="1" thickBot="1" x14ac:dyDescent="0.35">
      <c r="A1" s="125" t="s">
        <v>223</v>
      </c>
      <c r="B1" s="125"/>
      <c r="C1" s="125"/>
      <c r="D1" s="125"/>
      <c r="E1" s="125"/>
      <c r="F1" s="125"/>
      <c r="G1" s="125"/>
      <c r="H1" s="125"/>
      <c r="I1" s="125"/>
      <c r="J1" s="125"/>
      <c r="K1" s="125"/>
      <c r="L1" s="125"/>
      <c r="M1" s="125"/>
      <c r="N1" s="125"/>
      <c r="O1" s="125"/>
      <c r="P1" s="125"/>
      <c r="Q1" s="125"/>
      <c r="R1" s="125"/>
      <c r="S1" s="125"/>
      <c r="T1" s="125"/>
    </row>
    <row r="2" spans="1:36" x14ac:dyDescent="0.3">
      <c r="B2" s="6"/>
      <c r="D2" s="126" t="s">
        <v>0</v>
      </c>
      <c r="E2" s="127"/>
      <c r="F2" s="127"/>
      <c r="G2" s="128"/>
      <c r="H2" s="129"/>
      <c r="I2" s="129"/>
      <c r="J2" s="129"/>
      <c r="K2" s="129"/>
      <c r="L2" s="129"/>
      <c r="M2" s="130"/>
      <c r="N2" s="26"/>
      <c r="O2" s="26"/>
      <c r="P2" s="26"/>
      <c r="AF2" s="28" t="s">
        <v>71</v>
      </c>
      <c r="AG2" s="29" t="s">
        <v>71</v>
      </c>
      <c r="AI2" s="28" t="s">
        <v>71</v>
      </c>
      <c r="AJ2" s="28" t="s">
        <v>71</v>
      </c>
    </row>
    <row r="3" spans="1:36" ht="18.75" customHeight="1" x14ac:dyDescent="0.25">
      <c r="B3" s="6"/>
      <c r="D3" s="131" t="s">
        <v>1</v>
      </c>
      <c r="E3" s="132"/>
      <c r="F3" s="132"/>
      <c r="G3" s="133"/>
      <c r="H3" s="134"/>
      <c r="I3" s="134"/>
      <c r="J3" s="134"/>
      <c r="K3" s="134"/>
      <c r="L3" s="134"/>
      <c r="M3" s="135"/>
      <c r="N3" s="26"/>
      <c r="O3" s="26"/>
      <c r="P3" s="26"/>
      <c r="Q3" s="30"/>
      <c r="R3" s="30"/>
      <c r="S3" s="30"/>
      <c r="AF3" s="77" t="s">
        <v>184</v>
      </c>
      <c r="AG3" s="8" t="s">
        <v>103</v>
      </c>
      <c r="AI3" s="8" t="s">
        <v>186</v>
      </c>
      <c r="AJ3" s="8" t="s">
        <v>139</v>
      </c>
    </row>
    <row r="4" spans="1:36" ht="18.75" customHeight="1" x14ac:dyDescent="0.25">
      <c r="B4" s="6"/>
      <c r="D4" s="131" t="s">
        <v>176</v>
      </c>
      <c r="E4" s="132"/>
      <c r="F4" s="224"/>
      <c r="G4" s="136" t="s">
        <v>208</v>
      </c>
      <c r="H4" s="137"/>
      <c r="I4" s="137"/>
      <c r="J4" s="137"/>
      <c r="K4" s="137"/>
      <c r="L4" s="137"/>
      <c r="M4" s="138"/>
      <c r="N4" s="26"/>
      <c r="O4" s="26"/>
      <c r="P4" s="26"/>
      <c r="Q4" s="30"/>
      <c r="R4" s="30"/>
      <c r="S4" s="30"/>
      <c r="AF4" s="8" t="s">
        <v>185</v>
      </c>
      <c r="AG4" s="6" t="s">
        <v>137</v>
      </c>
      <c r="AI4" s="8" t="s">
        <v>187</v>
      </c>
      <c r="AJ4" s="8" t="s">
        <v>54</v>
      </c>
    </row>
    <row r="5" spans="1:36" ht="18.75" customHeight="1" x14ac:dyDescent="0.25">
      <c r="B5" s="6"/>
      <c r="D5" s="131" t="s">
        <v>150</v>
      </c>
      <c r="E5" s="132"/>
      <c r="F5" s="224"/>
      <c r="G5" s="136" t="s">
        <v>224</v>
      </c>
      <c r="H5" s="137"/>
      <c r="I5" s="137"/>
      <c r="J5" s="137"/>
      <c r="K5" s="137"/>
      <c r="L5" s="137"/>
      <c r="M5" s="138"/>
      <c r="N5" s="26"/>
      <c r="O5" s="26"/>
      <c r="P5" s="26"/>
      <c r="Q5" s="30"/>
      <c r="R5" s="30"/>
      <c r="S5" s="30"/>
      <c r="AF5" s="8"/>
      <c r="AG5" s="8"/>
      <c r="AI5" s="8"/>
      <c r="AJ5" s="8"/>
    </row>
    <row r="6" spans="1:36" ht="18.75" customHeight="1" x14ac:dyDescent="0.25">
      <c r="B6" s="6"/>
      <c r="D6" s="131" t="s">
        <v>151</v>
      </c>
      <c r="E6" s="132"/>
      <c r="F6" s="224"/>
      <c r="G6" s="136"/>
      <c r="H6" s="137"/>
      <c r="I6" s="137"/>
      <c r="J6" s="137"/>
      <c r="K6" s="137"/>
      <c r="L6" s="137"/>
      <c r="M6" s="138"/>
      <c r="N6" s="26"/>
      <c r="O6" s="26"/>
      <c r="P6" s="26"/>
      <c r="Q6" s="30"/>
      <c r="R6" s="30"/>
      <c r="S6" s="30"/>
      <c r="AF6" s="8"/>
      <c r="AG6" s="8"/>
      <c r="AI6" s="8"/>
      <c r="AJ6" s="8"/>
    </row>
    <row r="7" spans="1:36" ht="18.75" customHeight="1" thickBot="1" x14ac:dyDescent="0.3">
      <c r="B7" s="6"/>
      <c r="D7" s="153" t="s">
        <v>55</v>
      </c>
      <c r="E7" s="154"/>
      <c r="F7" s="225"/>
      <c r="G7" s="155"/>
      <c r="H7" s="156"/>
      <c r="I7" s="156"/>
      <c r="J7" s="156"/>
      <c r="K7" s="156"/>
      <c r="L7" s="156"/>
      <c r="M7" s="157"/>
      <c r="N7" s="26"/>
      <c r="O7" s="26"/>
      <c r="P7" s="26"/>
      <c r="Q7" s="30"/>
      <c r="R7" s="30"/>
      <c r="S7" s="30"/>
      <c r="AF7" s="8"/>
      <c r="AG7" s="8"/>
      <c r="AI7" s="8"/>
      <c r="AJ7" s="8"/>
    </row>
    <row r="8" spans="1:36" ht="18.75" customHeight="1" x14ac:dyDescent="0.25">
      <c r="B8" s="6"/>
      <c r="D8" s="93"/>
      <c r="E8" s="93"/>
      <c r="F8" s="26"/>
      <c r="G8" s="158"/>
      <c r="H8" s="229"/>
      <c r="I8" s="229"/>
      <c r="J8" s="229"/>
      <c r="K8" s="229"/>
      <c r="L8" s="229"/>
      <c r="M8" s="160"/>
      <c r="N8" s="26"/>
      <c r="O8" s="26"/>
      <c r="P8" s="26"/>
      <c r="Q8" s="30"/>
      <c r="R8" s="30"/>
      <c r="S8" s="30"/>
      <c r="AF8" s="8" t="s">
        <v>177</v>
      </c>
      <c r="AG8" s="8"/>
      <c r="AI8" s="8"/>
      <c r="AJ8" s="8"/>
    </row>
    <row r="9" spans="1:36" ht="18.75" customHeight="1" thickBot="1" x14ac:dyDescent="0.3">
      <c r="B9" s="6"/>
      <c r="D9" s="93"/>
      <c r="E9" s="93"/>
      <c r="F9" s="93"/>
      <c r="G9" s="161"/>
      <c r="H9" s="162"/>
      <c r="I9" s="162"/>
      <c r="J9" s="162"/>
      <c r="K9" s="162"/>
      <c r="L9" s="162"/>
      <c r="M9" s="163"/>
      <c r="N9" s="26"/>
      <c r="O9" s="26"/>
      <c r="P9" s="26"/>
      <c r="Q9" s="30"/>
      <c r="R9" s="30"/>
      <c r="S9" s="30"/>
      <c r="AF9" s="8" t="s">
        <v>152</v>
      </c>
      <c r="AG9" s="8"/>
      <c r="AI9" s="8"/>
      <c r="AJ9" s="8"/>
    </row>
    <row r="10" spans="1:36" ht="18.75" customHeight="1" x14ac:dyDescent="0.25">
      <c r="B10" s="6"/>
      <c r="N10" s="26"/>
      <c r="O10" s="26"/>
      <c r="P10" s="26"/>
      <c r="Q10" s="30"/>
      <c r="R10" s="30"/>
      <c r="S10" s="30"/>
      <c r="T10" s="31"/>
      <c r="AF10" s="8" t="s">
        <v>153</v>
      </c>
      <c r="AG10" s="8"/>
      <c r="AI10" s="8"/>
      <c r="AJ10" s="8"/>
    </row>
    <row r="11" spans="1:36" ht="18.75" customHeight="1" x14ac:dyDescent="0.25">
      <c r="B11" s="6"/>
      <c r="N11" s="26"/>
      <c r="O11" s="26"/>
      <c r="P11" s="26"/>
      <c r="Q11" s="32"/>
      <c r="AF11" s="8"/>
      <c r="AG11" s="8"/>
      <c r="AI11" s="8"/>
      <c r="AJ11" s="8"/>
    </row>
    <row r="12" spans="1:36" ht="18.75" customHeight="1" x14ac:dyDescent="0.25">
      <c r="B12" s="6"/>
      <c r="N12" s="26"/>
      <c r="O12" s="26"/>
      <c r="P12" s="26"/>
      <c r="Q12" s="32"/>
      <c r="R12" s="30"/>
      <c r="S12" s="33"/>
      <c r="T12" s="33"/>
      <c r="U12" s="33"/>
      <c r="V12" s="33"/>
      <c r="W12" s="33"/>
      <c r="AF12" s="8"/>
      <c r="AG12" s="8"/>
      <c r="AI12" s="8"/>
      <c r="AJ12" s="8"/>
    </row>
    <row r="13" spans="1:36" ht="18.75" customHeight="1" thickBot="1" x14ac:dyDescent="0.3">
      <c r="B13" s="6"/>
      <c r="M13" s="26"/>
      <c r="N13" s="26"/>
      <c r="O13" s="26"/>
      <c r="P13" s="26"/>
      <c r="Q13" s="32"/>
      <c r="R13" s="30"/>
      <c r="S13" s="34"/>
      <c r="T13" s="34"/>
      <c r="U13" s="34"/>
      <c r="V13" s="34"/>
      <c r="W13" s="34"/>
      <c r="AF13" s="8"/>
      <c r="AG13" s="8"/>
      <c r="AI13" s="8"/>
      <c r="AJ13" s="8"/>
    </row>
    <row r="14" spans="1:36" ht="18.75" customHeight="1" x14ac:dyDescent="0.3">
      <c r="B14" s="126" t="s">
        <v>5</v>
      </c>
      <c r="C14" s="139"/>
      <c r="D14" s="140"/>
      <c r="E14" s="141"/>
      <c r="F14" s="141"/>
      <c r="G14" s="141"/>
      <c r="H14" s="142"/>
      <c r="I14" s="26"/>
      <c r="J14" s="126" t="s">
        <v>154</v>
      </c>
      <c r="K14" s="139"/>
      <c r="L14" s="140"/>
      <c r="M14" s="141"/>
      <c r="N14" s="141"/>
      <c r="O14" s="141"/>
      <c r="P14" s="142"/>
      <c r="R14" s="30"/>
      <c r="S14" s="34"/>
      <c r="T14" s="34"/>
      <c r="U14" s="34"/>
      <c r="V14" s="34"/>
      <c r="W14" s="34"/>
      <c r="AF14" s="8"/>
      <c r="AG14" s="8"/>
      <c r="AI14" s="8"/>
      <c r="AJ14" s="8"/>
    </row>
    <row r="15" spans="1:36" ht="18.75" customHeight="1" x14ac:dyDescent="0.25">
      <c r="B15" s="143" t="s">
        <v>7</v>
      </c>
      <c r="C15" s="144"/>
      <c r="D15" s="147"/>
      <c r="E15" s="148"/>
      <c r="F15" s="148"/>
      <c r="G15" s="148"/>
      <c r="H15" s="149"/>
      <c r="I15" s="26"/>
      <c r="J15" s="143" t="s">
        <v>8</v>
      </c>
      <c r="K15" s="144"/>
      <c r="L15" s="147">
        <f>D15</f>
        <v>0</v>
      </c>
      <c r="M15" s="148"/>
      <c r="N15" s="148"/>
      <c r="O15" s="148"/>
      <c r="P15" s="149"/>
      <c r="Q15" s="32"/>
      <c r="R15" s="30"/>
      <c r="S15" s="33"/>
      <c r="T15" s="33"/>
      <c r="U15" s="33"/>
      <c r="V15" s="33"/>
      <c r="W15" s="33"/>
      <c r="AF15" s="8"/>
      <c r="AI15" s="8"/>
      <c r="AJ15" s="8"/>
    </row>
    <row r="16" spans="1:36" ht="18.75" customHeight="1" x14ac:dyDescent="0.25">
      <c r="B16" s="145"/>
      <c r="C16" s="146"/>
      <c r="D16" s="150"/>
      <c r="E16" s="151"/>
      <c r="F16" s="151"/>
      <c r="G16" s="151"/>
      <c r="H16" s="152"/>
      <c r="I16" s="35"/>
      <c r="J16" s="145"/>
      <c r="K16" s="146"/>
      <c r="L16" s="150"/>
      <c r="M16" s="151"/>
      <c r="N16" s="151"/>
      <c r="O16" s="151"/>
      <c r="P16" s="152"/>
      <c r="Q16" s="32"/>
      <c r="R16" s="30"/>
      <c r="S16" s="34"/>
      <c r="T16" s="34"/>
      <c r="U16" s="34"/>
      <c r="V16" s="34"/>
      <c r="W16" s="34"/>
      <c r="AF16" s="8"/>
      <c r="AG16" s="8"/>
      <c r="AJ16" s="8"/>
    </row>
    <row r="17" spans="1:36" ht="18.75" customHeight="1" x14ac:dyDescent="0.25">
      <c r="B17" s="131" t="s">
        <v>155</v>
      </c>
      <c r="C17" s="175"/>
      <c r="D17" s="167"/>
      <c r="E17" s="176"/>
      <c r="F17" s="176"/>
      <c r="G17" s="176"/>
      <c r="H17" s="177"/>
      <c r="I17" s="26"/>
      <c r="J17" s="131" t="s">
        <v>155</v>
      </c>
      <c r="K17" s="175"/>
      <c r="L17" s="167">
        <f>D17</f>
        <v>0</v>
      </c>
      <c r="M17" s="176"/>
      <c r="N17" s="176"/>
      <c r="O17" s="176"/>
      <c r="P17" s="177"/>
      <c r="Q17" s="32"/>
      <c r="R17" s="30"/>
      <c r="S17" s="34"/>
      <c r="T17" s="34"/>
      <c r="U17" s="34"/>
      <c r="V17" s="34"/>
      <c r="W17" s="34"/>
      <c r="AF17" s="8"/>
      <c r="AG17" s="8"/>
      <c r="AH17" s="6">
        <v>1</v>
      </c>
    </row>
    <row r="18" spans="1:36" ht="18.75" customHeight="1" x14ac:dyDescent="0.25">
      <c r="B18" s="143" t="s">
        <v>11</v>
      </c>
      <c r="C18" s="144"/>
      <c r="D18" s="147"/>
      <c r="E18" s="148"/>
      <c r="F18" s="148"/>
      <c r="G18" s="148"/>
      <c r="H18" s="149"/>
      <c r="I18" s="26"/>
      <c r="J18" s="143" t="s">
        <v>156</v>
      </c>
      <c r="K18" s="144"/>
      <c r="L18" s="147">
        <f>D18</f>
        <v>0</v>
      </c>
      <c r="M18" s="148"/>
      <c r="N18" s="148"/>
      <c r="O18" s="148"/>
      <c r="P18" s="149"/>
      <c r="Q18" s="32"/>
      <c r="R18" s="30"/>
      <c r="S18" s="36"/>
      <c r="T18" s="36"/>
      <c r="U18" s="36"/>
      <c r="V18" s="37"/>
      <c r="W18" s="37"/>
      <c r="AF18" s="8"/>
      <c r="AG18" s="8"/>
      <c r="AH18" s="6">
        <v>2</v>
      </c>
    </row>
    <row r="19" spans="1:36" ht="18.75" customHeight="1" x14ac:dyDescent="0.25">
      <c r="B19" s="178"/>
      <c r="C19" s="179"/>
      <c r="D19" s="150"/>
      <c r="E19" s="151"/>
      <c r="F19" s="151"/>
      <c r="G19" s="151"/>
      <c r="H19" s="152"/>
      <c r="I19" s="26"/>
      <c r="J19" s="178"/>
      <c r="K19" s="179"/>
      <c r="L19" s="150"/>
      <c r="M19" s="151"/>
      <c r="N19" s="151"/>
      <c r="O19" s="151"/>
      <c r="P19" s="152"/>
      <c r="Q19" s="32"/>
      <c r="R19" s="30"/>
      <c r="S19" s="33"/>
      <c r="T19" s="33"/>
      <c r="U19" s="33"/>
      <c r="V19" s="38"/>
      <c r="W19" s="38"/>
      <c r="AF19" s="8"/>
      <c r="AG19" s="8"/>
      <c r="AH19" s="6">
        <v>3</v>
      </c>
      <c r="AI19" s="8"/>
    </row>
    <row r="20" spans="1:36" ht="18.75" customHeight="1" x14ac:dyDescent="0.25">
      <c r="B20" s="178"/>
      <c r="C20" s="179"/>
      <c r="D20" s="164" t="s">
        <v>12</v>
      </c>
      <c r="E20" s="165"/>
      <c r="F20" s="39" t="s">
        <v>13</v>
      </c>
      <c r="G20" s="164" t="s">
        <v>157</v>
      </c>
      <c r="H20" s="166"/>
      <c r="I20" s="26"/>
      <c r="J20" s="178"/>
      <c r="K20" s="179"/>
      <c r="L20" s="164" t="s">
        <v>12</v>
      </c>
      <c r="M20" s="165"/>
      <c r="N20" s="39" t="s">
        <v>13</v>
      </c>
      <c r="O20" s="164" t="s">
        <v>157</v>
      </c>
      <c r="P20" s="166"/>
      <c r="Q20" s="32"/>
      <c r="R20" s="30"/>
      <c r="S20" s="33"/>
      <c r="T20" s="33"/>
      <c r="U20" s="33"/>
      <c r="V20" s="33"/>
      <c r="W20" s="33"/>
      <c r="AG20" s="8"/>
      <c r="AH20" s="6" t="s">
        <v>158</v>
      </c>
      <c r="AI20" s="8"/>
      <c r="AJ20" s="8"/>
    </row>
    <row r="21" spans="1:36" ht="18.75" customHeight="1" thickBot="1" x14ac:dyDescent="0.3">
      <c r="B21" s="145"/>
      <c r="C21" s="146"/>
      <c r="D21" s="167"/>
      <c r="E21" s="168"/>
      <c r="F21" s="40"/>
      <c r="G21" s="169"/>
      <c r="H21" s="170"/>
      <c r="I21" s="26"/>
      <c r="J21" s="180"/>
      <c r="K21" s="181"/>
      <c r="L21" s="171">
        <f>D21</f>
        <v>0</v>
      </c>
      <c r="M21" s="172"/>
      <c r="N21" s="41">
        <f>F21</f>
        <v>0</v>
      </c>
      <c r="O21" s="173">
        <f>G21</f>
        <v>0</v>
      </c>
      <c r="P21" s="174"/>
      <c r="Q21" s="42"/>
      <c r="AF21" s="8"/>
      <c r="AG21" s="8"/>
      <c r="AH21" s="6" t="s">
        <v>159</v>
      </c>
      <c r="AI21" s="8"/>
      <c r="AJ21" s="8"/>
    </row>
    <row r="22" spans="1:36" ht="18.75" customHeight="1" thickBot="1" x14ac:dyDescent="0.3">
      <c r="B22" s="153" t="s">
        <v>15</v>
      </c>
      <c r="C22" s="186"/>
      <c r="D22" s="187"/>
      <c r="E22" s="188"/>
      <c r="F22" s="188"/>
      <c r="G22" s="188"/>
      <c r="H22" s="189"/>
      <c r="I22" s="26"/>
      <c r="J22" s="180" t="s">
        <v>160</v>
      </c>
      <c r="K22" s="181"/>
      <c r="L22" s="190">
        <f>D22</f>
        <v>0</v>
      </c>
      <c r="M22" s="191"/>
      <c r="N22" s="191"/>
      <c r="O22" s="191"/>
      <c r="P22" s="192"/>
      <c r="Q22" s="42"/>
      <c r="AF22" s="8"/>
      <c r="AG22" s="8"/>
      <c r="AH22" s="6" t="s">
        <v>99</v>
      </c>
      <c r="AI22" s="8"/>
      <c r="AJ22" s="8"/>
    </row>
    <row r="23" spans="1:36" ht="18.75" customHeight="1" x14ac:dyDescent="0.3">
      <c r="AF23" s="8"/>
      <c r="AG23" s="8"/>
      <c r="AI23" s="8"/>
      <c r="AJ23" s="8"/>
    </row>
    <row r="24" spans="1:36" ht="18.75" customHeight="1" x14ac:dyDescent="0.25">
      <c r="G24" s="199" t="str">
        <f>IF($U$30=$AH$17,AH20,AH22)</f>
        <v>Please fill out below quantities</v>
      </c>
      <c r="H24" s="200"/>
      <c r="I24" s="200"/>
      <c r="J24" s="200"/>
      <c r="N24" s="44"/>
      <c r="Q24" s="45" t="s">
        <v>161</v>
      </c>
      <c r="S24" s="46"/>
      <c r="AF24" s="8"/>
      <c r="AG24" s="8"/>
      <c r="AI24" s="8"/>
      <c r="AJ24" s="8"/>
    </row>
    <row r="25" spans="1:36" s="47" customFormat="1" ht="18.75" customHeight="1" x14ac:dyDescent="0.45">
      <c r="B25" s="48"/>
      <c r="C25" s="48"/>
      <c r="D25" s="48"/>
      <c r="E25" s="48"/>
      <c r="F25" s="48"/>
      <c r="G25" s="50"/>
      <c r="H25" s="226" t="s">
        <v>183</v>
      </c>
      <c r="I25" s="226"/>
      <c r="J25" s="226"/>
      <c r="K25" s="48"/>
      <c r="L25" s="48"/>
      <c r="M25" s="48"/>
      <c r="N25" s="48"/>
      <c r="O25" s="6"/>
      <c r="T25" s="6"/>
      <c r="Y25" s="6"/>
      <c r="Z25" s="6"/>
      <c r="AA25" s="6"/>
      <c r="AF25" s="8"/>
      <c r="AG25" s="8"/>
      <c r="AH25" s="6"/>
      <c r="AI25" s="8"/>
      <c r="AJ25" s="8"/>
    </row>
    <row r="26" spans="1:36" s="52" customFormat="1" ht="18.75" customHeight="1" x14ac:dyDescent="0.45">
      <c r="A26" s="99"/>
      <c r="B26" s="99"/>
      <c r="C26" s="99"/>
      <c r="D26" s="99"/>
      <c r="E26" s="99"/>
      <c r="F26" s="99"/>
      <c r="G26" s="50"/>
      <c r="H26" s="227" t="s">
        <v>19</v>
      </c>
      <c r="I26" s="228"/>
      <c r="J26" s="66" t="s">
        <v>20</v>
      </c>
      <c r="K26" s="99"/>
      <c r="L26" s="99"/>
      <c r="M26" s="99"/>
      <c r="N26" s="99"/>
      <c r="O26" s="99"/>
      <c r="T26" s="51"/>
      <c r="Y26" s="51"/>
      <c r="Z26" s="51"/>
      <c r="AA26" s="51"/>
      <c r="AF26" s="8"/>
      <c r="AG26" s="8"/>
      <c r="AH26" s="6"/>
      <c r="AI26" s="8"/>
      <c r="AJ26" s="8"/>
    </row>
    <row r="27" spans="1:36" s="52" customFormat="1" ht="18.75" customHeight="1" x14ac:dyDescent="0.45">
      <c r="A27" s="120"/>
      <c r="B27" s="101"/>
      <c r="C27" s="101"/>
      <c r="D27" s="120"/>
      <c r="E27" s="120"/>
      <c r="F27" s="84"/>
      <c r="G27" s="50"/>
      <c r="H27" s="231" t="s">
        <v>227</v>
      </c>
      <c r="I27" s="231"/>
      <c r="J27" s="68"/>
      <c r="K27" s="120"/>
      <c r="L27" s="84"/>
      <c r="M27" s="102"/>
      <c r="N27" s="102"/>
      <c r="O27" s="103"/>
      <c r="T27" s="51"/>
      <c r="U27" s="49" t="s">
        <v>163</v>
      </c>
      <c r="V27" s="49" t="s">
        <v>164</v>
      </c>
      <c r="W27" s="55"/>
      <c r="Y27" s="51"/>
      <c r="Z27" s="51"/>
      <c r="AA27" s="51"/>
      <c r="AF27" s="8"/>
      <c r="AG27" s="8"/>
      <c r="AH27" s="6"/>
      <c r="AI27" s="8"/>
      <c r="AJ27" s="8"/>
    </row>
    <row r="28" spans="1:36" s="52" customFormat="1" ht="15" customHeight="1" x14ac:dyDescent="0.45">
      <c r="A28" s="124"/>
      <c r="B28" s="104"/>
      <c r="C28" s="104"/>
      <c r="D28" s="105"/>
      <c r="E28" s="105"/>
      <c r="F28" s="84"/>
      <c r="G28" s="50"/>
      <c r="H28" s="231" t="s">
        <v>165</v>
      </c>
      <c r="I28" s="231"/>
      <c r="J28" s="68"/>
      <c r="K28" s="105"/>
      <c r="L28" s="84"/>
      <c r="M28" s="106"/>
      <c r="N28" s="106"/>
      <c r="O28" s="107"/>
      <c r="T28" s="51"/>
      <c r="U28" s="59">
        <v>0</v>
      </c>
      <c r="V28" s="49">
        <f>IF(U28,1,0)</f>
        <v>0</v>
      </c>
      <c r="W28" s="55"/>
      <c r="Y28" s="51"/>
      <c r="Z28" s="50"/>
      <c r="AA28" s="50"/>
      <c r="AB28" s="50"/>
      <c r="AC28" s="50"/>
      <c r="AD28" s="50"/>
      <c r="AF28" s="8"/>
      <c r="AG28" s="8"/>
      <c r="AH28" s="6"/>
      <c r="AI28" s="8"/>
      <c r="AJ28" s="8"/>
    </row>
    <row r="29" spans="1:36" s="52" customFormat="1" ht="15" customHeight="1" x14ac:dyDescent="0.45">
      <c r="A29" s="124"/>
      <c r="B29" s="104"/>
      <c r="C29" s="104"/>
      <c r="D29" s="105"/>
      <c r="E29" s="105"/>
      <c r="F29" s="84"/>
      <c r="G29" s="50"/>
      <c r="H29" s="231" t="s">
        <v>23</v>
      </c>
      <c r="I29" s="231"/>
      <c r="J29" s="68"/>
      <c r="K29" s="105"/>
      <c r="L29" s="84"/>
      <c r="M29" s="106"/>
      <c r="N29" s="106"/>
      <c r="O29" s="107"/>
      <c r="T29" s="92"/>
      <c r="U29" s="59" t="b">
        <v>0</v>
      </c>
      <c r="V29" s="49">
        <f>IF(U29,1,0)</f>
        <v>0</v>
      </c>
      <c r="W29" s="55"/>
      <c r="Y29" s="51"/>
      <c r="Z29" s="50"/>
      <c r="AA29" s="50"/>
      <c r="AB29" s="50"/>
      <c r="AC29" s="50"/>
      <c r="AD29" s="50"/>
      <c r="AF29" s="8"/>
      <c r="AG29" s="8"/>
      <c r="AH29" s="6"/>
      <c r="AI29" s="8"/>
      <c r="AJ29" s="8"/>
    </row>
    <row r="30" spans="1:36" s="52" customFormat="1" ht="15" customHeight="1" x14ac:dyDescent="0.45">
      <c r="A30" s="124"/>
      <c r="B30" s="104"/>
      <c r="C30" s="104"/>
      <c r="D30" s="105"/>
      <c r="E30" s="105"/>
      <c r="F30" s="84"/>
      <c r="H30" s="231" t="s">
        <v>209</v>
      </c>
      <c r="I30" s="231"/>
      <c r="J30" s="68"/>
      <c r="K30" s="105"/>
      <c r="L30" s="84"/>
      <c r="M30" s="106"/>
      <c r="N30" s="106"/>
      <c r="O30" s="107"/>
      <c r="T30" s="92"/>
      <c r="U30" s="59">
        <v>1</v>
      </c>
      <c r="V30" s="49">
        <f>IF(U30,1,0)</f>
        <v>1</v>
      </c>
      <c r="W30" s="55"/>
      <c r="Y30" s="51"/>
      <c r="Z30" s="50"/>
      <c r="AA30" s="50"/>
      <c r="AB30" s="50"/>
      <c r="AC30" s="50"/>
      <c r="AD30" s="50"/>
      <c r="AF30" s="8"/>
      <c r="AG30" s="8"/>
      <c r="AH30" s="6"/>
      <c r="AI30" s="8"/>
      <c r="AJ30" s="8"/>
    </row>
    <row r="31" spans="1:36" s="52" customFormat="1" ht="15" customHeight="1" x14ac:dyDescent="0.45">
      <c r="A31" s="124"/>
      <c r="B31" s="104"/>
      <c r="C31" s="104"/>
      <c r="D31" s="105"/>
      <c r="E31" s="105"/>
      <c r="F31" s="84"/>
      <c r="G31" s="94" t="str">
        <f>IF(U30=AH19,AH21,AH22)</f>
        <v xml:space="preserve"> </v>
      </c>
      <c r="H31" s="231" t="s">
        <v>25</v>
      </c>
      <c r="I31" s="231"/>
      <c r="J31" s="68"/>
      <c r="K31" s="105"/>
      <c r="L31" s="84"/>
      <c r="M31" s="106"/>
      <c r="N31" s="106"/>
      <c r="O31" s="107"/>
      <c r="T31" s="60"/>
      <c r="U31" s="59"/>
      <c r="V31" s="49"/>
      <c r="W31" s="55"/>
      <c r="Y31" s="51"/>
      <c r="Z31" s="50"/>
      <c r="AA31" s="50"/>
      <c r="AB31" s="50"/>
      <c r="AC31" s="50"/>
      <c r="AD31" s="50"/>
      <c r="AF31" s="8"/>
      <c r="AG31" s="8"/>
      <c r="AH31" s="6"/>
      <c r="AI31" s="8"/>
      <c r="AJ31" s="8"/>
    </row>
    <row r="32" spans="1:36" s="52" customFormat="1" ht="15" customHeight="1" x14ac:dyDescent="0.45">
      <c r="A32" s="124"/>
      <c r="B32" s="104"/>
      <c r="C32" s="104"/>
      <c r="D32" s="105"/>
      <c r="E32" s="105"/>
      <c r="F32" s="84"/>
      <c r="G32" s="94"/>
      <c r="H32" s="231" t="s">
        <v>27</v>
      </c>
      <c r="I32" s="231"/>
      <c r="J32" s="68"/>
      <c r="K32" s="105"/>
      <c r="L32" s="84"/>
      <c r="M32" s="106"/>
      <c r="N32" s="106"/>
      <c r="O32" s="107"/>
      <c r="T32" s="91"/>
      <c r="U32" s="61"/>
      <c r="V32" s="6"/>
      <c r="Y32" s="51"/>
      <c r="Z32" s="50"/>
      <c r="AA32" s="50"/>
      <c r="AB32" s="50"/>
      <c r="AC32" s="50"/>
      <c r="AD32" s="50"/>
      <c r="AE32" s="50"/>
      <c r="AF32" s="8"/>
      <c r="AG32" s="8"/>
      <c r="AH32" s="6"/>
      <c r="AI32" s="8"/>
      <c r="AJ32" s="8"/>
    </row>
    <row r="33" spans="1:36" s="52" customFormat="1" ht="15" customHeight="1" x14ac:dyDescent="0.45">
      <c r="A33" s="124"/>
      <c r="B33" s="104"/>
      <c r="C33" s="104"/>
      <c r="D33" s="105"/>
      <c r="E33" s="105"/>
      <c r="F33" s="84"/>
      <c r="G33" s="95"/>
      <c r="H33" s="231" t="s">
        <v>210</v>
      </c>
      <c r="I33" s="231"/>
      <c r="J33" s="68"/>
      <c r="K33" s="105"/>
      <c r="L33" s="84"/>
      <c r="M33" s="106"/>
      <c r="N33" s="106"/>
      <c r="O33" s="107"/>
      <c r="T33" s="91"/>
      <c r="Y33" s="51"/>
      <c r="Z33" s="50"/>
      <c r="AA33" s="50"/>
      <c r="AB33" s="50"/>
      <c r="AC33" s="50"/>
      <c r="AD33" s="50"/>
      <c r="AE33" s="50"/>
      <c r="AF33" s="8"/>
      <c r="AG33" s="50"/>
      <c r="AH33" s="50"/>
      <c r="AI33" s="8"/>
      <c r="AJ33" s="8"/>
    </row>
    <row r="34" spans="1:36" s="52" customFormat="1" ht="15" customHeight="1" x14ac:dyDescent="0.45">
      <c r="A34" s="124"/>
      <c r="B34" s="104"/>
      <c r="C34" s="104"/>
      <c r="D34" s="105"/>
      <c r="E34" s="105"/>
      <c r="F34" s="84"/>
      <c r="H34" s="231" t="s">
        <v>29</v>
      </c>
      <c r="I34" s="231"/>
      <c r="J34" s="68"/>
      <c r="K34" s="105"/>
      <c r="L34" s="84"/>
      <c r="M34" s="106"/>
      <c r="N34" s="106"/>
      <c r="O34" s="107"/>
      <c r="T34" s="63"/>
      <c r="U34" s="50"/>
      <c r="V34" s="50"/>
      <c r="W34" s="50"/>
      <c r="X34" s="50"/>
      <c r="Y34" s="51"/>
      <c r="Z34" s="50"/>
      <c r="AA34" s="50"/>
      <c r="AB34" s="50"/>
      <c r="AC34" s="50"/>
      <c r="AD34" s="50"/>
      <c r="AE34" s="50"/>
      <c r="AF34" s="8"/>
      <c r="AG34" s="50"/>
      <c r="AH34" s="50"/>
      <c r="AI34" s="8"/>
      <c r="AJ34" s="8"/>
    </row>
    <row r="35" spans="1:36" s="52" customFormat="1" ht="15" customHeight="1" x14ac:dyDescent="0.45">
      <c r="A35" s="124"/>
      <c r="B35" s="104"/>
      <c r="C35" s="104"/>
      <c r="D35" s="105"/>
      <c r="E35" s="105"/>
      <c r="F35" s="84"/>
      <c r="G35" s="50"/>
      <c r="H35" s="231" t="s">
        <v>30</v>
      </c>
      <c r="I35" s="231"/>
      <c r="J35" s="68"/>
      <c r="K35" s="105"/>
      <c r="L35" s="84"/>
      <c r="M35" s="106"/>
      <c r="N35" s="106"/>
      <c r="O35" s="107"/>
      <c r="T35" s="64"/>
      <c r="U35" s="50"/>
      <c r="V35" s="50"/>
      <c r="W35" s="50"/>
      <c r="X35" s="50"/>
      <c r="Y35" s="50"/>
      <c r="Z35" s="50"/>
      <c r="AA35" s="50"/>
      <c r="AB35" s="50"/>
      <c r="AC35" s="50"/>
      <c r="AD35" s="50"/>
      <c r="AE35" s="50"/>
      <c r="AF35" s="8"/>
      <c r="AG35" s="50"/>
      <c r="AH35" s="50"/>
      <c r="AI35" s="50"/>
      <c r="AJ35" s="8"/>
    </row>
    <row r="36" spans="1:36" s="52" customFormat="1" ht="15" customHeight="1" x14ac:dyDescent="0.45">
      <c r="A36" s="124"/>
      <c r="B36" s="104"/>
      <c r="C36" s="104"/>
      <c r="D36" s="105"/>
      <c r="E36" s="105"/>
      <c r="F36" s="84"/>
      <c r="H36" s="231" t="s">
        <v>211</v>
      </c>
      <c r="I36" s="231"/>
      <c r="J36" s="68"/>
      <c r="K36" s="105"/>
      <c r="L36" s="84"/>
      <c r="M36" s="106"/>
      <c r="N36" s="106"/>
      <c r="O36" s="107"/>
      <c r="T36" s="65"/>
      <c r="U36" s="50"/>
      <c r="V36" s="50"/>
      <c r="W36" s="50"/>
      <c r="X36" s="50"/>
      <c r="Y36" s="50"/>
      <c r="Z36" s="50"/>
      <c r="AA36" s="50"/>
      <c r="AB36" s="50"/>
      <c r="AC36" s="50"/>
      <c r="AD36" s="50"/>
      <c r="AE36" s="50"/>
      <c r="AF36" s="8"/>
      <c r="AG36" s="50"/>
      <c r="AH36" s="50"/>
      <c r="AI36" s="50"/>
    </row>
    <row r="37" spans="1:36" s="52" customFormat="1" ht="15" customHeight="1" x14ac:dyDescent="0.45">
      <c r="A37" s="124"/>
      <c r="B37" s="104"/>
      <c r="C37" s="104"/>
      <c r="D37" s="105"/>
      <c r="E37" s="105"/>
      <c r="F37" s="84"/>
      <c r="H37" s="231" t="s">
        <v>32</v>
      </c>
      <c r="I37" s="231"/>
      <c r="J37" s="68"/>
      <c r="K37" s="105"/>
      <c r="L37" s="84"/>
      <c r="M37" s="106"/>
      <c r="N37" s="106"/>
      <c r="O37" s="107"/>
      <c r="T37" s="67"/>
      <c r="U37" s="50"/>
      <c r="V37" s="50"/>
      <c r="W37" s="50"/>
      <c r="X37" s="50"/>
      <c r="Y37" s="50"/>
      <c r="Z37" s="50"/>
      <c r="AA37" s="50"/>
      <c r="AB37" s="50"/>
      <c r="AC37" s="50"/>
      <c r="AD37" s="50"/>
      <c r="AE37" s="50"/>
      <c r="AF37" s="8"/>
      <c r="AG37" s="50"/>
      <c r="AH37" s="50"/>
      <c r="AI37" s="50"/>
    </row>
    <row r="38" spans="1:36" s="52" customFormat="1" ht="15" customHeight="1" x14ac:dyDescent="0.45">
      <c r="A38" s="124"/>
      <c r="B38" s="104"/>
      <c r="C38" s="104"/>
      <c r="D38" s="105"/>
      <c r="E38" s="105"/>
      <c r="F38" s="84"/>
      <c r="H38" s="231" t="s">
        <v>33</v>
      </c>
      <c r="I38" s="231"/>
      <c r="J38" s="68"/>
      <c r="K38" s="105"/>
      <c r="L38" s="84"/>
      <c r="M38" s="106"/>
      <c r="N38" s="106"/>
      <c r="O38" s="107"/>
      <c r="T38" s="67"/>
      <c r="Z38" s="50"/>
      <c r="AA38" s="50"/>
      <c r="AB38" s="50"/>
      <c r="AC38" s="50"/>
      <c r="AD38" s="50"/>
      <c r="AE38" s="50"/>
      <c r="AF38" s="50"/>
      <c r="AG38" s="50"/>
      <c r="AH38" s="50"/>
      <c r="AI38" s="50"/>
    </row>
    <row r="39" spans="1:36" s="52" customFormat="1" ht="15" customHeight="1" x14ac:dyDescent="0.45">
      <c r="A39" s="124"/>
      <c r="B39" s="104"/>
      <c r="C39" s="104"/>
      <c r="D39" s="105"/>
      <c r="E39" s="105"/>
      <c r="F39" s="84"/>
      <c r="H39" s="231" t="s">
        <v>212</v>
      </c>
      <c r="I39" s="231"/>
      <c r="J39" s="68"/>
      <c r="K39" s="105"/>
      <c r="L39" s="84"/>
      <c r="M39" s="106"/>
      <c r="N39" s="106"/>
      <c r="O39" s="107"/>
      <c r="Z39" s="50"/>
      <c r="AA39" s="50"/>
      <c r="AB39" s="50"/>
      <c r="AC39" s="50"/>
      <c r="AD39" s="50"/>
      <c r="AE39" s="50"/>
      <c r="AF39" s="50"/>
      <c r="AG39" s="50"/>
      <c r="AH39" s="50"/>
      <c r="AI39" s="50"/>
    </row>
    <row r="40" spans="1:36" s="52" customFormat="1" ht="15" customHeight="1" x14ac:dyDescent="0.45">
      <c r="A40" s="124"/>
      <c r="B40" s="104"/>
      <c r="C40" s="104"/>
      <c r="D40" s="105"/>
      <c r="E40" s="105"/>
      <c r="F40" s="84"/>
      <c r="H40" s="231" t="s">
        <v>213</v>
      </c>
      <c r="I40" s="231"/>
      <c r="J40" s="68"/>
      <c r="K40" s="105"/>
      <c r="L40" s="84"/>
      <c r="M40" s="106"/>
      <c r="N40" s="106"/>
      <c r="O40" s="107"/>
      <c r="Z40" s="50"/>
      <c r="AA40" s="50"/>
      <c r="AB40" s="50"/>
      <c r="AC40" s="50"/>
      <c r="AD40" s="50"/>
      <c r="AE40" s="50"/>
      <c r="AF40" s="50"/>
      <c r="AG40" s="50"/>
      <c r="AH40" s="50"/>
      <c r="AI40" s="50"/>
    </row>
    <row r="41" spans="1:36" s="52" customFormat="1" ht="15" customHeight="1" x14ac:dyDescent="0.45">
      <c r="A41" s="124"/>
      <c r="B41" s="104"/>
      <c r="C41" s="104"/>
      <c r="D41" s="105"/>
      <c r="E41" s="105"/>
      <c r="F41" s="84"/>
      <c r="H41" s="231" t="s">
        <v>36</v>
      </c>
      <c r="I41" s="231"/>
      <c r="J41" s="68"/>
      <c r="K41" s="105"/>
      <c r="L41" s="84"/>
      <c r="M41" s="106"/>
      <c r="N41" s="106"/>
      <c r="O41" s="107"/>
      <c r="Z41" s="50"/>
      <c r="AA41" s="50"/>
      <c r="AB41" s="50"/>
      <c r="AC41" s="50"/>
      <c r="AD41" s="50"/>
      <c r="AE41" s="50"/>
      <c r="AF41" s="50"/>
      <c r="AG41" s="50"/>
      <c r="AH41" s="50"/>
      <c r="AI41" s="50"/>
    </row>
    <row r="42" spans="1:36" s="52" customFormat="1" ht="15" customHeight="1" x14ac:dyDescent="0.45">
      <c r="A42" s="124"/>
      <c r="B42" s="104"/>
      <c r="C42" s="104"/>
      <c r="D42" s="105"/>
      <c r="E42" s="105"/>
      <c r="F42" s="84"/>
      <c r="H42" s="231" t="s">
        <v>214</v>
      </c>
      <c r="I42" s="231"/>
      <c r="J42" s="68"/>
      <c r="K42" s="105"/>
      <c r="L42" s="84"/>
      <c r="M42" s="106"/>
      <c r="N42" s="106"/>
      <c r="O42" s="107"/>
      <c r="Z42" s="50"/>
      <c r="AA42" s="50"/>
      <c r="AB42" s="50"/>
      <c r="AC42" s="50"/>
      <c r="AD42" s="50"/>
      <c r="AE42" s="50"/>
      <c r="AF42" s="50"/>
      <c r="AG42" s="50"/>
      <c r="AH42" s="50"/>
      <c r="AI42" s="50"/>
    </row>
    <row r="43" spans="1:36" s="52" customFormat="1" ht="15" customHeight="1" x14ac:dyDescent="0.45">
      <c r="A43" s="124"/>
      <c r="B43" s="104"/>
      <c r="C43" s="104"/>
      <c r="D43" s="105"/>
      <c r="E43" s="105"/>
      <c r="F43" s="84"/>
      <c r="H43" s="231" t="s">
        <v>215</v>
      </c>
      <c r="I43" s="231"/>
      <c r="J43" s="68"/>
      <c r="K43" s="105"/>
      <c r="L43" s="84"/>
      <c r="M43" s="106"/>
      <c r="N43" s="106"/>
      <c r="O43" s="107"/>
      <c r="Z43" s="50"/>
      <c r="AA43" s="50"/>
      <c r="AB43" s="50"/>
      <c r="AC43" s="50"/>
      <c r="AD43" s="50"/>
      <c r="AE43" s="50"/>
      <c r="AF43" s="50"/>
      <c r="AG43" s="50"/>
      <c r="AH43" s="50"/>
      <c r="AI43" s="50"/>
    </row>
    <row r="44" spans="1:36" s="52" customFormat="1" ht="15" customHeight="1" x14ac:dyDescent="0.45">
      <c r="A44" s="124"/>
      <c r="B44" s="104"/>
      <c r="C44" s="104"/>
      <c r="D44" s="105"/>
      <c r="E44" s="105"/>
      <c r="F44" s="84"/>
      <c r="H44" s="231" t="s">
        <v>39</v>
      </c>
      <c r="I44" s="231"/>
      <c r="J44" s="68"/>
      <c r="K44" s="105"/>
      <c r="L44" s="84"/>
      <c r="M44" s="106"/>
      <c r="N44" s="106"/>
      <c r="O44" s="107"/>
      <c r="Z44" s="50"/>
      <c r="AA44" s="50"/>
      <c r="AB44" s="50"/>
      <c r="AC44" s="50"/>
      <c r="AD44" s="50"/>
      <c r="AE44" s="50"/>
      <c r="AF44" s="50"/>
      <c r="AG44" s="50"/>
      <c r="AH44" s="50"/>
      <c r="AI44" s="50"/>
    </row>
    <row r="45" spans="1:36" s="52" customFormat="1" ht="15" customHeight="1" x14ac:dyDescent="0.45">
      <c r="A45" s="124"/>
      <c r="B45" s="104"/>
      <c r="C45" s="104"/>
      <c r="D45" s="105"/>
      <c r="E45" s="105"/>
      <c r="F45" s="84"/>
      <c r="H45" s="231" t="s">
        <v>225</v>
      </c>
      <c r="I45" s="231"/>
      <c r="J45" s="68"/>
      <c r="K45" s="105"/>
      <c r="L45" s="84"/>
      <c r="M45" s="106"/>
      <c r="N45" s="106"/>
      <c r="O45" s="107"/>
      <c r="Z45" s="50"/>
      <c r="AA45" s="50"/>
      <c r="AB45" s="50"/>
      <c r="AC45" s="50"/>
      <c r="AD45" s="50"/>
      <c r="AE45" s="50"/>
      <c r="AF45" s="50"/>
      <c r="AG45" s="50"/>
      <c r="AH45" s="50"/>
      <c r="AI45" s="50"/>
    </row>
    <row r="46" spans="1:36" s="52" customFormat="1" ht="15" customHeight="1" x14ac:dyDescent="0.45">
      <c r="A46" s="124"/>
      <c r="B46" s="104"/>
      <c r="C46" s="104"/>
      <c r="D46" s="105"/>
      <c r="E46" s="105"/>
      <c r="F46" s="84"/>
      <c r="H46" s="231" t="s">
        <v>226</v>
      </c>
      <c r="I46" s="231"/>
      <c r="J46" s="68"/>
      <c r="K46" s="105"/>
      <c r="L46" s="84"/>
      <c r="M46" s="106"/>
      <c r="N46" s="106"/>
      <c r="O46" s="107"/>
      <c r="Z46" s="50"/>
      <c r="AA46" s="50"/>
      <c r="AB46" s="50"/>
      <c r="AC46" s="50"/>
      <c r="AD46" s="50"/>
      <c r="AE46" s="50"/>
      <c r="AF46" s="50"/>
      <c r="AH46" s="50"/>
      <c r="AI46" s="50"/>
    </row>
    <row r="47" spans="1:36" s="52" customFormat="1" ht="15" customHeight="1" x14ac:dyDescent="0.45">
      <c r="A47" s="124"/>
      <c r="B47" s="104"/>
      <c r="C47" s="104"/>
      <c r="D47" s="105"/>
      <c r="E47" s="105"/>
      <c r="F47" s="84"/>
      <c r="H47" s="231" t="s">
        <v>42</v>
      </c>
      <c r="I47" s="231"/>
      <c r="J47" s="68"/>
      <c r="K47" s="105"/>
      <c r="L47" s="84"/>
      <c r="M47" s="106"/>
      <c r="N47" s="106"/>
      <c r="O47" s="107"/>
      <c r="Z47" s="50"/>
      <c r="AA47" s="50"/>
      <c r="AB47" s="50"/>
      <c r="AC47" s="50"/>
      <c r="AD47" s="50"/>
      <c r="AE47" s="50"/>
      <c r="AF47" s="50"/>
      <c r="AH47" s="50"/>
      <c r="AI47" s="50"/>
    </row>
    <row r="48" spans="1:36" s="52" customFormat="1" ht="15" customHeight="1" x14ac:dyDescent="0.45">
      <c r="A48" s="124"/>
      <c r="B48" s="104"/>
      <c r="C48" s="104"/>
      <c r="D48" s="105"/>
      <c r="E48" s="105"/>
      <c r="F48" s="84"/>
      <c r="H48" s="230"/>
      <c r="I48" s="230"/>
      <c r="J48" s="117"/>
      <c r="K48" s="105"/>
      <c r="L48" s="84"/>
      <c r="M48" s="106"/>
      <c r="N48" s="106"/>
      <c r="O48" s="107"/>
      <c r="AF48" s="50"/>
    </row>
    <row r="49" spans="1:32" s="52" customFormat="1" ht="15" customHeight="1" x14ac:dyDescent="0.45">
      <c r="A49" s="124"/>
      <c r="B49" s="104"/>
      <c r="C49" s="104"/>
      <c r="D49" s="105"/>
      <c r="E49" s="105"/>
      <c r="F49" s="84"/>
      <c r="H49" s="213" t="s">
        <v>21</v>
      </c>
      <c r="I49" s="214"/>
      <c r="J49" s="69">
        <f>SUM(J27:J47)</f>
        <v>0</v>
      </c>
      <c r="K49" s="105"/>
      <c r="L49" s="84"/>
      <c r="M49" s="106"/>
      <c r="N49" s="106"/>
      <c r="O49" s="107"/>
      <c r="AF49" s="50"/>
    </row>
    <row r="50" spans="1:32" s="52" customFormat="1" ht="15" customHeight="1" x14ac:dyDescent="0.45">
      <c r="A50" s="124"/>
      <c r="B50" s="104"/>
      <c r="C50" s="104"/>
      <c r="D50" s="105"/>
      <c r="E50" s="105"/>
      <c r="F50" s="84"/>
      <c r="H50" s="230"/>
      <c r="I50" s="230"/>
      <c r="J50" s="117"/>
      <c r="K50" s="105"/>
      <c r="L50" s="84"/>
      <c r="M50" s="106"/>
      <c r="N50" s="106"/>
      <c r="O50" s="107"/>
      <c r="AF50" s="50"/>
    </row>
    <row r="51" spans="1:32" s="52" customFormat="1" ht="15" customHeight="1" x14ac:dyDescent="0.45">
      <c r="A51" s="124"/>
      <c r="B51" s="104"/>
      <c r="C51" s="104"/>
      <c r="D51" s="105"/>
      <c r="E51" s="105"/>
      <c r="F51" s="84"/>
      <c r="H51" s="230"/>
      <c r="I51" s="230"/>
      <c r="J51" s="117"/>
      <c r="K51" s="105"/>
      <c r="L51" s="84"/>
      <c r="M51" s="106"/>
      <c r="N51" s="106"/>
      <c r="O51" s="107"/>
    </row>
    <row r="52" spans="1:32" s="52" customFormat="1" ht="15" customHeight="1" x14ac:dyDescent="0.45">
      <c r="A52" s="124"/>
      <c r="B52" s="104"/>
      <c r="C52" s="104"/>
      <c r="D52" s="105"/>
      <c r="E52" s="105"/>
      <c r="F52" s="84"/>
      <c r="H52" s="204" t="s">
        <v>167</v>
      </c>
      <c r="I52" s="205"/>
      <c r="J52" s="70">
        <f>J28+J31+J34+J37+J40+J43+J46</f>
        <v>0</v>
      </c>
      <c r="K52" s="105"/>
      <c r="L52" s="84"/>
      <c r="M52" s="106"/>
      <c r="N52" s="106"/>
      <c r="O52" s="107"/>
    </row>
    <row r="53" spans="1:32" s="52" customFormat="1" ht="15" customHeight="1" x14ac:dyDescent="0.45">
      <c r="A53" s="124"/>
      <c r="B53" s="104"/>
      <c r="C53" s="104"/>
      <c r="D53" s="105"/>
      <c r="E53" s="105"/>
      <c r="F53" s="84"/>
      <c r="H53" s="204" t="s">
        <v>216</v>
      </c>
      <c r="I53" s="205"/>
      <c r="J53" s="70">
        <f>J27+J30+J33+J36+J39+J42+J45</f>
        <v>0</v>
      </c>
      <c r="K53" s="105"/>
      <c r="L53" s="84"/>
      <c r="M53" s="106"/>
      <c r="N53" s="106"/>
      <c r="O53" s="107"/>
    </row>
    <row r="54" spans="1:32" s="52" customFormat="1" ht="15" customHeight="1" x14ac:dyDescent="0.45">
      <c r="A54" s="124"/>
      <c r="B54" s="104"/>
      <c r="C54" s="104"/>
      <c r="D54" s="105"/>
      <c r="E54" s="105"/>
      <c r="F54" s="84"/>
      <c r="H54" s="204" t="s">
        <v>168</v>
      </c>
      <c r="I54" s="205"/>
      <c r="J54" s="70">
        <f>J29+J32+J35+J38+J41+J44+J47</f>
        <v>0</v>
      </c>
      <c r="K54" s="105"/>
      <c r="L54" s="84"/>
      <c r="M54" s="106"/>
      <c r="N54" s="106"/>
      <c r="O54" s="107"/>
    </row>
    <row r="55" spans="1:32" s="52" customFormat="1" ht="15" customHeight="1" x14ac:dyDescent="0.45">
      <c r="A55" s="124"/>
      <c r="B55" s="104"/>
      <c r="C55" s="104"/>
      <c r="D55" s="105"/>
      <c r="E55" s="105"/>
      <c r="F55" s="84"/>
      <c r="H55" s="206" t="s">
        <v>194</v>
      </c>
      <c r="I55" s="207"/>
      <c r="J55" s="70">
        <f>SUM(J52:J54)</f>
        <v>0</v>
      </c>
      <c r="K55" s="105"/>
      <c r="L55" s="84"/>
      <c r="M55" s="84"/>
      <c r="N55" s="84"/>
      <c r="O55" s="84"/>
    </row>
    <row r="56" spans="1:32" s="52" customFormat="1" ht="15" customHeight="1" x14ac:dyDescent="0.45">
      <c r="A56" s="124"/>
      <c r="B56" s="104"/>
      <c r="C56" s="104"/>
      <c r="D56" s="105"/>
      <c r="E56" s="105"/>
      <c r="F56" s="84"/>
      <c r="K56" s="105"/>
      <c r="L56" s="84"/>
      <c r="M56" s="108"/>
      <c r="N56" s="108"/>
      <c r="O56" s="119"/>
    </row>
    <row r="57" spans="1:32" s="52" customFormat="1" ht="15" customHeight="1" x14ac:dyDescent="0.45">
      <c r="A57" s="124"/>
      <c r="B57" s="104"/>
      <c r="C57" s="104"/>
      <c r="D57" s="105"/>
      <c r="E57" s="105"/>
      <c r="F57" s="84"/>
      <c r="K57" s="105"/>
      <c r="L57" s="84"/>
      <c r="M57" s="84"/>
      <c r="N57" s="84"/>
      <c r="O57" s="84"/>
    </row>
    <row r="58" spans="1:32" s="52" customFormat="1" ht="15" customHeight="1" x14ac:dyDescent="0.45">
      <c r="A58" s="124"/>
      <c r="B58" s="104"/>
      <c r="C58" s="104"/>
      <c r="D58" s="105"/>
      <c r="E58" s="105"/>
      <c r="F58" s="84"/>
      <c r="K58" s="105"/>
      <c r="L58" s="84"/>
      <c r="M58" s="109"/>
      <c r="N58" s="109"/>
      <c r="O58" s="87"/>
    </row>
    <row r="59" spans="1:32" s="52" customFormat="1" ht="15" customHeight="1" x14ac:dyDescent="0.45">
      <c r="A59" s="124"/>
      <c r="B59" s="104"/>
      <c r="C59" s="104"/>
      <c r="D59" s="105"/>
      <c r="E59" s="105"/>
      <c r="F59" s="84"/>
      <c r="G59" s="71"/>
      <c r="K59" s="105"/>
      <c r="L59" s="84"/>
      <c r="M59" s="109"/>
      <c r="N59" s="109"/>
      <c r="O59" s="87"/>
    </row>
    <row r="60" spans="1:32" s="52" customFormat="1" ht="15" customHeight="1" x14ac:dyDescent="0.45">
      <c r="A60" s="124"/>
      <c r="B60" s="104"/>
      <c r="C60" s="104"/>
      <c r="D60" s="105"/>
      <c r="E60" s="105"/>
      <c r="F60" s="84"/>
      <c r="G60" s="71"/>
      <c r="K60" s="105"/>
      <c r="L60" s="84"/>
      <c r="M60" s="109"/>
      <c r="N60" s="109"/>
      <c r="O60" s="87"/>
    </row>
    <row r="61" spans="1:32" s="52" customFormat="1" ht="15" customHeight="1" x14ac:dyDescent="0.45">
      <c r="A61" s="124"/>
      <c r="B61" s="104"/>
      <c r="C61" s="104"/>
      <c r="D61" s="105"/>
      <c r="E61" s="105"/>
      <c r="F61" s="84"/>
      <c r="G61" s="124"/>
      <c r="H61" s="104"/>
      <c r="I61" s="104"/>
      <c r="J61" s="105"/>
      <c r="K61" s="105"/>
      <c r="L61" s="107"/>
      <c r="M61" s="110"/>
      <c r="N61" s="110"/>
      <c r="O61" s="87"/>
    </row>
    <row r="62" spans="1:32" s="52" customFormat="1" ht="15" customHeight="1" x14ac:dyDescent="0.45">
      <c r="A62" s="124"/>
      <c r="B62" s="104"/>
      <c r="C62" s="104"/>
      <c r="D62" s="105"/>
      <c r="E62" s="105"/>
      <c r="F62" s="84"/>
      <c r="G62" s="124"/>
      <c r="H62" s="104"/>
      <c r="I62" s="104"/>
      <c r="J62" s="105"/>
      <c r="K62" s="105"/>
      <c r="L62" s="84"/>
      <c r="M62" s="111"/>
      <c r="N62" s="111"/>
      <c r="O62" s="112"/>
    </row>
    <row r="63" spans="1:32" s="52" customFormat="1" ht="15" customHeight="1" x14ac:dyDescent="0.45">
      <c r="A63" s="124"/>
      <c r="B63" s="104"/>
      <c r="C63" s="104"/>
      <c r="D63" s="105"/>
      <c r="E63" s="105"/>
      <c r="F63" s="84"/>
      <c r="G63" s="124"/>
      <c r="H63" s="104"/>
      <c r="I63" s="104"/>
      <c r="J63" s="105"/>
      <c r="K63" s="105"/>
      <c r="L63" s="84"/>
      <c r="M63" s="111"/>
      <c r="N63" s="111"/>
      <c r="O63" s="112"/>
    </row>
    <row r="64" spans="1:32" s="52" customFormat="1" ht="15" customHeight="1" x14ac:dyDescent="0.45">
      <c r="A64" s="124"/>
      <c r="B64" s="104"/>
      <c r="C64" s="104"/>
      <c r="D64" s="105"/>
      <c r="E64" s="105"/>
      <c r="F64" s="84"/>
      <c r="G64" s="124"/>
      <c r="H64" s="104"/>
      <c r="I64" s="104"/>
      <c r="J64" s="105"/>
      <c r="K64" s="105"/>
      <c r="L64" s="84"/>
      <c r="M64" s="113"/>
      <c r="N64" s="113"/>
      <c r="O64" s="112"/>
    </row>
    <row r="65" spans="1:36" s="52" customFormat="1" ht="15" customHeight="1" x14ac:dyDescent="0.45">
      <c r="A65" s="124"/>
      <c r="B65" s="104"/>
      <c r="C65" s="104"/>
      <c r="D65" s="105"/>
      <c r="E65" s="105"/>
      <c r="F65" s="84"/>
      <c r="G65" s="124"/>
      <c r="H65" s="104"/>
      <c r="I65" s="104"/>
      <c r="J65" s="105"/>
      <c r="K65" s="105"/>
      <c r="L65" s="84"/>
      <c r="M65" s="113"/>
      <c r="N65" s="113"/>
      <c r="O65" s="112"/>
    </row>
    <row r="66" spans="1:36" s="52" customFormat="1" ht="15" customHeight="1" x14ac:dyDescent="0.45">
      <c r="A66" s="124"/>
      <c r="B66" s="104"/>
      <c r="C66" s="104"/>
      <c r="D66" s="105"/>
      <c r="E66" s="105"/>
      <c r="F66" s="84"/>
      <c r="G66" s="124"/>
      <c r="H66" s="104"/>
      <c r="I66" s="104"/>
      <c r="J66" s="105"/>
      <c r="K66" s="105"/>
      <c r="L66" s="84"/>
      <c r="M66" s="84"/>
      <c r="N66" s="84"/>
      <c r="O66" s="84"/>
    </row>
    <row r="67" spans="1:36" s="52" customFormat="1" ht="15" customHeight="1" x14ac:dyDescent="0.45">
      <c r="A67" s="124"/>
      <c r="B67" s="104"/>
      <c r="C67" s="104"/>
      <c r="D67" s="105"/>
      <c r="E67" s="105"/>
      <c r="F67" s="84"/>
      <c r="G67" s="124"/>
      <c r="H67" s="104"/>
      <c r="I67" s="104"/>
      <c r="J67" s="105"/>
      <c r="K67" s="105"/>
      <c r="L67" s="84"/>
      <c r="M67" s="84"/>
      <c r="N67" s="84"/>
      <c r="O67" s="84"/>
    </row>
    <row r="68" spans="1:36" s="52" customFormat="1" ht="15" customHeight="1" x14ac:dyDescent="0.45">
      <c r="A68" s="124"/>
      <c r="B68" s="104"/>
      <c r="C68" s="104"/>
      <c r="D68" s="105"/>
      <c r="E68" s="105"/>
      <c r="F68" s="84"/>
      <c r="G68" s="124"/>
      <c r="H68" s="104"/>
      <c r="I68" s="104"/>
      <c r="J68" s="105"/>
      <c r="K68" s="105"/>
      <c r="L68" s="84"/>
      <c r="M68" s="84"/>
      <c r="N68" s="84"/>
      <c r="O68" s="84"/>
    </row>
    <row r="69" spans="1:36" s="52" customFormat="1" ht="15" customHeight="1" x14ac:dyDescent="0.45">
      <c r="A69" s="124"/>
      <c r="B69" s="104"/>
      <c r="C69" s="104"/>
      <c r="D69" s="105"/>
      <c r="E69" s="105"/>
      <c r="F69" s="84"/>
      <c r="G69" s="124"/>
      <c r="H69" s="104"/>
      <c r="I69" s="104"/>
      <c r="J69" s="105"/>
      <c r="K69" s="105"/>
      <c r="L69" s="84"/>
      <c r="M69" s="84"/>
      <c r="N69" s="84"/>
      <c r="O69" s="84"/>
    </row>
    <row r="70" spans="1:36" s="52" customFormat="1" ht="15" customHeight="1" x14ac:dyDescent="0.45">
      <c r="A70" s="124"/>
      <c r="B70" s="104"/>
      <c r="C70" s="104"/>
      <c r="D70" s="105"/>
      <c r="E70" s="105"/>
      <c r="F70" s="84"/>
      <c r="G70" s="124"/>
      <c r="H70" s="104"/>
      <c r="I70" s="104"/>
      <c r="J70" s="105"/>
      <c r="K70" s="105"/>
      <c r="L70" s="84"/>
      <c r="M70" s="84"/>
      <c r="N70" s="84"/>
      <c r="O70" s="84"/>
    </row>
    <row r="71" spans="1:36" s="52" customFormat="1" ht="15" customHeight="1" x14ac:dyDescent="0.45">
      <c r="A71" s="124"/>
      <c r="B71" s="104"/>
      <c r="C71" s="104"/>
      <c r="D71" s="105"/>
      <c r="E71" s="105"/>
      <c r="F71" s="84"/>
      <c r="G71" s="124"/>
      <c r="H71" s="104"/>
      <c r="I71" s="104"/>
      <c r="J71" s="105"/>
      <c r="K71" s="105"/>
      <c r="L71" s="84"/>
      <c r="M71" s="84"/>
      <c r="N71" s="84"/>
      <c r="O71" s="114"/>
      <c r="P71" s="74"/>
    </row>
    <row r="72" spans="1:36" s="52" customFormat="1" ht="15" customHeight="1" x14ac:dyDescent="0.45">
      <c r="A72" s="124"/>
      <c r="B72" s="104"/>
      <c r="C72" s="104"/>
      <c r="D72" s="105"/>
      <c r="E72" s="105"/>
      <c r="F72" s="84"/>
      <c r="G72" s="124"/>
      <c r="H72" s="104"/>
      <c r="I72" s="104"/>
      <c r="J72" s="105"/>
      <c r="K72" s="105"/>
      <c r="L72" s="84"/>
      <c r="M72" s="84"/>
      <c r="N72" s="84"/>
      <c r="O72" s="114"/>
      <c r="P72" s="74"/>
    </row>
    <row r="73" spans="1:36" s="52" customFormat="1" ht="15" customHeight="1" x14ac:dyDescent="0.45">
      <c r="A73" s="124"/>
      <c r="B73" s="104"/>
      <c r="C73" s="104"/>
      <c r="D73" s="105"/>
      <c r="E73" s="105"/>
      <c r="F73" s="84"/>
      <c r="G73" s="124"/>
      <c r="H73" s="104"/>
      <c r="I73" s="104"/>
      <c r="J73" s="105"/>
      <c r="K73" s="105"/>
      <c r="L73" s="84"/>
      <c r="M73" s="84"/>
      <c r="N73" s="84"/>
      <c r="O73" s="114"/>
      <c r="P73" s="74"/>
      <c r="AG73" s="6"/>
    </row>
    <row r="74" spans="1:36" s="52" customFormat="1" ht="15" customHeight="1" x14ac:dyDescent="0.45">
      <c r="A74" s="124"/>
      <c r="B74" s="104"/>
      <c r="C74" s="104"/>
      <c r="D74" s="105"/>
      <c r="E74" s="105"/>
      <c r="F74" s="84"/>
      <c r="G74" s="115"/>
      <c r="H74" s="104"/>
      <c r="I74" s="104"/>
      <c r="J74" s="105"/>
      <c r="K74" s="105"/>
      <c r="L74" s="84"/>
      <c r="M74" s="84"/>
      <c r="N74" s="84"/>
      <c r="O74" s="84"/>
      <c r="P74" s="74"/>
      <c r="AG74" s="6"/>
    </row>
    <row r="75" spans="1:36" ht="15" customHeight="1" x14ac:dyDescent="0.45">
      <c r="A75" s="124"/>
      <c r="B75" s="104"/>
      <c r="C75" s="104"/>
      <c r="D75" s="105"/>
      <c r="E75" s="105"/>
      <c r="F75" s="17"/>
      <c r="G75" s="115"/>
      <c r="H75" s="104"/>
      <c r="I75" s="104"/>
      <c r="J75" s="105"/>
      <c r="K75" s="105"/>
      <c r="L75" s="84"/>
      <c r="M75" s="84"/>
      <c r="N75" s="84"/>
      <c r="O75" s="84"/>
      <c r="P75" s="52"/>
      <c r="T75" s="52"/>
      <c r="AF75" s="52"/>
      <c r="AJ75" s="52"/>
    </row>
    <row r="76" spans="1:36" ht="15" customHeight="1" x14ac:dyDescent="0.45">
      <c r="A76" s="124"/>
      <c r="B76" s="104"/>
      <c r="C76" s="104"/>
      <c r="D76" s="105"/>
      <c r="E76" s="105"/>
      <c r="F76" s="17"/>
      <c r="G76" s="115"/>
      <c r="H76" s="104"/>
      <c r="I76" s="104"/>
      <c r="J76" s="105"/>
      <c r="K76" s="105"/>
      <c r="L76" s="17"/>
      <c r="M76" s="84"/>
      <c r="N76" s="84"/>
      <c r="O76" s="84"/>
      <c r="AF76" s="52"/>
    </row>
    <row r="77" spans="1:36" ht="15" customHeight="1" x14ac:dyDescent="0.45">
      <c r="A77" s="124"/>
      <c r="B77" s="104"/>
      <c r="C77" s="104"/>
      <c r="D77" s="105"/>
      <c r="E77" s="105"/>
      <c r="F77" s="17"/>
      <c r="G77" s="115"/>
      <c r="H77" s="104"/>
      <c r="I77" s="104"/>
      <c r="J77" s="105"/>
      <c r="K77" s="105"/>
      <c r="L77" s="17"/>
      <c r="M77" s="84"/>
      <c r="N77" s="84"/>
      <c r="O77" s="84"/>
      <c r="AF77" s="52"/>
    </row>
    <row r="78" spans="1:36" ht="15" customHeight="1" x14ac:dyDescent="0.45">
      <c r="A78" s="124"/>
      <c r="B78" s="104"/>
      <c r="C78" s="104"/>
      <c r="D78" s="105"/>
      <c r="E78" s="105"/>
      <c r="F78" s="17"/>
      <c r="G78" s="115"/>
      <c r="H78" s="104"/>
      <c r="I78" s="104"/>
      <c r="J78" s="105"/>
      <c r="K78" s="105"/>
      <c r="L78" s="17"/>
      <c r="M78" s="116"/>
      <c r="N78" s="84"/>
      <c r="O78" s="84"/>
    </row>
    <row r="79" spans="1:36" ht="15" customHeight="1" x14ac:dyDescent="0.3">
      <c r="A79" s="124"/>
      <c r="B79" s="104"/>
      <c r="C79" s="104"/>
      <c r="D79" s="105"/>
      <c r="E79" s="105"/>
      <c r="F79" s="17"/>
      <c r="G79" s="115"/>
      <c r="H79" s="104"/>
      <c r="I79" s="104"/>
      <c r="J79" s="105"/>
      <c r="K79" s="105"/>
      <c r="L79" s="17"/>
      <c r="M79" s="17"/>
      <c r="N79" s="17"/>
      <c r="O79" s="17"/>
    </row>
    <row r="80" spans="1:36" ht="15" customHeight="1" x14ac:dyDescent="0.3">
      <c r="A80" s="124"/>
      <c r="B80" s="104"/>
      <c r="C80" s="104"/>
      <c r="D80" s="105"/>
      <c r="E80" s="105"/>
      <c r="F80" s="17"/>
      <c r="G80" s="115"/>
      <c r="H80" s="104"/>
      <c r="I80" s="104"/>
      <c r="J80" s="105"/>
      <c r="K80" s="105"/>
      <c r="L80" s="17"/>
      <c r="M80" s="17"/>
      <c r="N80" s="17"/>
      <c r="O80" s="17"/>
    </row>
    <row r="81" spans="1:15" ht="15" customHeight="1" x14ac:dyDescent="0.3">
      <c r="A81" s="124"/>
      <c r="B81" s="104"/>
      <c r="C81" s="104"/>
      <c r="D81" s="105"/>
      <c r="E81" s="105"/>
      <c r="F81" s="17"/>
      <c r="G81" s="115"/>
      <c r="H81" s="104"/>
      <c r="I81" s="104"/>
      <c r="J81" s="105"/>
      <c r="K81" s="105"/>
      <c r="L81" s="17"/>
      <c r="M81" s="17"/>
      <c r="N81" s="17"/>
      <c r="O81" s="17"/>
    </row>
    <row r="82" spans="1:15" ht="15" customHeight="1" x14ac:dyDescent="0.3">
      <c r="A82" s="124"/>
      <c r="B82" s="104"/>
      <c r="C82" s="104"/>
      <c r="D82" s="105"/>
      <c r="E82" s="105"/>
      <c r="F82" s="17"/>
      <c r="G82" s="115"/>
      <c r="H82" s="104"/>
      <c r="I82" s="104"/>
      <c r="J82" s="105"/>
      <c r="K82" s="105"/>
      <c r="L82" s="17"/>
      <c r="M82" s="17"/>
      <c r="N82" s="17"/>
      <c r="O82" s="17"/>
    </row>
    <row r="83" spans="1:15" ht="18.75" customHeight="1" x14ac:dyDescent="0.5">
      <c r="F83" s="76"/>
      <c r="G83" s="76"/>
      <c r="H83" s="76"/>
      <c r="I83" s="76"/>
      <c r="J83" s="76"/>
      <c r="K83" s="76"/>
    </row>
    <row r="84" spans="1:15" ht="18.75" customHeight="1" x14ac:dyDescent="0.35">
      <c r="F84" s="47"/>
      <c r="G84" s="47"/>
      <c r="H84" s="47"/>
      <c r="I84" s="47"/>
      <c r="J84" s="47"/>
      <c r="K84" s="47"/>
    </row>
    <row r="85" spans="1:15" ht="18.75" customHeight="1" x14ac:dyDescent="0.35">
      <c r="F85" s="47"/>
      <c r="G85" s="47"/>
      <c r="H85" s="47"/>
      <c r="I85" s="47"/>
      <c r="J85" s="47"/>
      <c r="K85" s="47"/>
    </row>
    <row r="86" spans="1:15" ht="18.75" customHeight="1" x14ac:dyDescent="0.35">
      <c r="F86" s="47"/>
      <c r="G86" s="47"/>
      <c r="H86" s="47"/>
      <c r="I86" s="47"/>
      <c r="J86" s="47"/>
      <c r="K86" s="47"/>
    </row>
    <row r="87" spans="1:15" ht="18.75" customHeight="1" x14ac:dyDescent="0.35">
      <c r="F87" s="47"/>
      <c r="G87" s="47"/>
      <c r="H87" s="47"/>
      <c r="I87" s="47"/>
      <c r="J87" s="47"/>
      <c r="K87" s="47"/>
    </row>
    <row r="88" spans="1:15" ht="18.75" customHeight="1" x14ac:dyDescent="0.3"/>
    <row r="89" spans="1:15" ht="18.75" customHeight="1" x14ac:dyDescent="0.3"/>
    <row r="90" spans="1:15" ht="18.75" customHeight="1" x14ac:dyDescent="0.3"/>
    <row r="91" spans="1:15" ht="18.75" customHeight="1" x14ac:dyDescent="0.3"/>
    <row r="92" spans="1:15" ht="18.75" customHeight="1" x14ac:dyDescent="0.3"/>
    <row r="93" spans="1:15" ht="18.75" customHeight="1" x14ac:dyDescent="0.3"/>
    <row r="94" spans="1:15" ht="18.75" customHeight="1" x14ac:dyDescent="0.3"/>
    <row r="95" spans="1:15" ht="18.75" customHeight="1" x14ac:dyDescent="0.3"/>
    <row r="96" spans="1:15" ht="18.75" customHeight="1" x14ac:dyDescent="0.3"/>
    <row r="97" ht="18.75" customHeight="1" x14ac:dyDescent="0.3"/>
  </sheetData>
  <dataConsolidate/>
  <mergeCells count="73">
    <mergeCell ref="H49:I49"/>
    <mergeCell ref="H50:I50"/>
    <mergeCell ref="H51:I51"/>
    <mergeCell ref="H54:I54"/>
    <mergeCell ref="H55:I55"/>
    <mergeCell ref="H52:I52"/>
    <mergeCell ref="H53:I53"/>
    <mergeCell ref="H44:I44"/>
    <mergeCell ref="H45:I45"/>
    <mergeCell ref="H46:I46"/>
    <mergeCell ref="H47:I47"/>
    <mergeCell ref="H48:I48"/>
    <mergeCell ref="H38:I38"/>
    <mergeCell ref="H39:I39"/>
    <mergeCell ref="H40:I40"/>
    <mergeCell ref="H41:I41"/>
    <mergeCell ref="H42:I42"/>
    <mergeCell ref="H43:I43"/>
    <mergeCell ref="H32:I32"/>
    <mergeCell ref="H33:I33"/>
    <mergeCell ref="H34:I34"/>
    <mergeCell ref="H35:I35"/>
    <mergeCell ref="H36:I36"/>
    <mergeCell ref="H37:I37"/>
    <mergeCell ref="H26:I26"/>
    <mergeCell ref="H27:I27"/>
    <mergeCell ref="H28:I28"/>
    <mergeCell ref="H29:I29"/>
    <mergeCell ref="H30:I30"/>
    <mergeCell ref="H31:I31"/>
    <mergeCell ref="B22:C22"/>
    <mergeCell ref="D22:H22"/>
    <mergeCell ref="J22:K22"/>
    <mergeCell ref="L22:P22"/>
    <mergeCell ref="G24:J24"/>
    <mergeCell ref="H25:J25"/>
    <mergeCell ref="L20:M20"/>
    <mergeCell ref="O20:P20"/>
    <mergeCell ref="D21:E21"/>
    <mergeCell ref="G21:H21"/>
    <mergeCell ref="L21:M21"/>
    <mergeCell ref="O21:P21"/>
    <mergeCell ref="B17:C17"/>
    <mergeCell ref="D17:H17"/>
    <mergeCell ref="J17:K17"/>
    <mergeCell ref="L17:P17"/>
    <mergeCell ref="B18:C21"/>
    <mergeCell ref="D18:H19"/>
    <mergeCell ref="J18:K21"/>
    <mergeCell ref="L18:P19"/>
    <mergeCell ref="D20:E20"/>
    <mergeCell ref="G20:H20"/>
    <mergeCell ref="B14:C14"/>
    <mergeCell ref="D14:H14"/>
    <mergeCell ref="J14:K14"/>
    <mergeCell ref="L14:P14"/>
    <mergeCell ref="B15:C16"/>
    <mergeCell ref="D15:H16"/>
    <mergeCell ref="J15:K16"/>
    <mergeCell ref="L15:P16"/>
    <mergeCell ref="D5:F5"/>
    <mergeCell ref="G5:M5"/>
    <mergeCell ref="D6:F6"/>
    <mergeCell ref="G6:M6"/>
    <mergeCell ref="D7:F7"/>
    <mergeCell ref="G7:M9"/>
    <mergeCell ref="A1:T1"/>
    <mergeCell ref="D2:F2"/>
    <mergeCell ref="G2:M2"/>
    <mergeCell ref="D3:F3"/>
    <mergeCell ref="G3:M3"/>
    <mergeCell ref="D4:F4"/>
    <mergeCell ref="G4:M4"/>
  </mergeCells>
  <conditionalFormatting sqref="L15:P22 O28:O54">
    <cfRule type="cellIs" dxfId="103" priority="14" operator="equal">
      <formula>0</formula>
    </cfRule>
  </conditionalFormatting>
  <conditionalFormatting sqref="G24">
    <cfRule type="cellIs" dxfId="102" priority="13" operator="equal">
      <formula>$AH$20</formula>
    </cfRule>
  </conditionalFormatting>
  <conditionalFormatting sqref="G24 T35">
    <cfRule type="cellIs" dxfId="101" priority="12" operator="equal">
      <formula>$AH$20</formula>
    </cfRule>
  </conditionalFormatting>
  <conditionalFormatting sqref="G33 T34 J33">
    <cfRule type="cellIs" dxfId="100" priority="11" operator="equal">
      <formula>$AH$21</formula>
    </cfRule>
  </conditionalFormatting>
  <conditionalFormatting sqref="G31">
    <cfRule type="cellIs" dxfId="99" priority="10" operator="equal">
      <formula>"Use tab of short numbers if do not match jersey sizes"</formula>
    </cfRule>
  </conditionalFormatting>
  <conditionalFormatting sqref="G31 T31 J30">
    <cfRule type="cellIs" dxfId="98" priority="9" operator="equal">
      <formula>$AH$21</formula>
    </cfRule>
  </conditionalFormatting>
  <conditionalFormatting sqref="H49 J48:J51">
    <cfRule type="expression" dxfId="97" priority="15">
      <formula>$U$30=$AH$18</formula>
    </cfRule>
    <cfRule type="expression" dxfId="96" priority="16">
      <formula>$U$30=$AH$19</formula>
    </cfRule>
  </conditionalFormatting>
  <conditionalFormatting sqref="H49 J48:J51">
    <cfRule type="expression" dxfId="95" priority="17">
      <formula>$U$30=$AH$19</formula>
    </cfRule>
    <cfRule type="expression" dxfId="94" priority="18">
      <formula>$U$30=$AH$18</formula>
    </cfRule>
    <cfRule type="expression" priority="19">
      <formula>$U$30=$AH$18</formula>
    </cfRule>
  </conditionalFormatting>
  <conditionalFormatting sqref="H25:H26 J26:J47">
    <cfRule type="expression" dxfId="93" priority="20">
      <formula>$U$30=$AH$19</formula>
    </cfRule>
    <cfRule type="expression" dxfId="92" priority="21">
      <formula>$U$30=$AH$18</formula>
    </cfRule>
  </conditionalFormatting>
  <conditionalFormatting sqref="T35:T38">
    <cfRule type="expression" dxfId="91" priority="22">
      <formula>$G$33=$AH$21</formula>
    </cfRule>
  </conditionalFormatting>
  <conditionalFormatting sqref="H30:I41">
    <cfRule type="expression" dxfId="90" priority="8">
      <formula>$G$4=$AI$3</formula>
    </cfRule>
  </conditionalFormatting>
  <conditionalFormatting sqref="H30:I41">
    <cfRule type="expression" dxfId="89" priority="7">
      <formula>$G$4=$AI$2</formula>
    </cfRule>
  </conditionalFormatting>
  <conditionalFormatting sqref="H42:I44">
    <cfRule type="expression" dxfId="88" priority="6">
      <formula>$G$4=$AI$3</formula>
    </cfRule>
  </conditionalFormatting>
  <conditionalFormatting sqref="H42:I44">
    <cfRule type="expression" dxfId="87" priority="5">
      <formula>$G$4=$AI$2</formula>
    </cfRule>
  </conditionalFormatting>
  <conditionalFormatting sqref="H45:I47">
    <cfRule type="expression" dxfId="86" priority="4">
      <formula>$G$4=$AI$3</formula>
    </cfRule>
  </conditionalFormatting>
  <conditionalFormatting sqref="H45:I47">
    <cfRule type="expression" dxfId="85" priority="3">
      <formula>$G$4=$AI$2</formula>
    </cfRule>
  </conditionalFormatting>
  <conditionalFormatting sqref="H27:I29">
    <cfRule type="expression" dxfId="1" priority="2">
      <formula>$G$4=$AI$3</formula>
    </cfRule>
  </conditionalFormatting>
  <conditionalFormatting sqref="H27:I29">
    <cfRule type="expression" dxfId="0" priority="1">
      <formula>$G$4=$AI$2</formula>
    </cfRule>
  </conditionalFormatting>
  <dataValidations count="1">
    <dataValidation type="list" allowBlank="1" showInputMessage="1" showErrorMessage="1" sqref="D28:D82 J61:J82" xr:uid="{3DF5F1AC-7FA8-48EA-89B0-23BCB5B51B8B}">
      <formula1>$M$28:$M$54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A5E7D-0475-4EFD-AC49-5E1FC80F7B5F}">
  <sheetPr>
    <tabColor theme="0" tint="-0.34998626667073579"/>
  </sheetPr>
  <dimension ref="A1:AJ97"/>
  <sheetViews>
    <sheetView showGridLines="0" zoomScaleNormal="100" zoomScaleSheetLayoutView="40" zoomScalePageLayoutView="40" workbookViewId="0">
      <selection sqref="A1:T1"/>
    </sheetView>
  </sheetViews>
  <sheetFormatPr defaultColWidth="8.85546875" defaultRowHeight="18.75" x14ac:dyDescent="0.3"/>
  <cols>
    <col min="1" max="1" width="8.85546875" style="6"/>
    <col min="2" max="2" width="8.85546875" style="43" customWidth="1"/>
    <col min="3" max="16" width="8.85546875" style="6" customWidth="1"/>
    <col min="17" max="17" width="8.85546875" style="27" customWidth="1"/>
    <col min="18" max="19" width="8.85546875" style="6" customWidth="1"/>
    <col min="20" max="20" width="8.85546875" style="6"/>
    <col min="21" max="21" width="11.85546875" style="6" bestFit="1" customWidth="1"/>
    <col min="22" max="24" width="8.85546875" style="6" customWidth="1"/>
    <col min="25" max="30" width="8.85546875" style="6"/>
    <col min="31" max="31" width="16.42578125" style="6" bestFit="1" customWidth="1"/>
    <col min="32" max="32" width="58.28515625" style="6" bestFit="1" customWidth="1"/>
    <col min="33" max="33" width="21.85546875" style="6" bestFit="1" customWidth="1"/>
    <col min="34" max="34" width="21" style="6" bestFit="1" customWidth="1"/>
    <col min="35" max="35" width="71.5703125" style="6" bestFit="1" customWidth="1"/>
    <col min="36" max="36" width="16.42578125" style="6" bestFit="1" customWidth="1"/>
    <col min="37" max="16384" width="8.85546875" style="6"/>
  </cols>
  <sheetData>
    <row r="1" spans="1:36" ht="24.75" customHeight="1" thickBot="1" x14ac:dyDescent="0.35">
      <c r="A1" s="125" t="s">
        <v>181</v>
      </c>
      <c r="B1" s="125"/>
      <c r="C1" s="125"/>
      <c r="D1" s="125"/>
      <c r="E1" s="125"/>
      <c r="F1" s="125"/>
      <c r="G1" s="125"/>
      <c r="H1" s="125"/>
      <c r="I1" s="125"/>
      <c r="J1" s="125"/>
      <c r="K1" s="125"/>
      <c r="L1" s="125"/>
      <c r="M1" s="125"/>
      <c r="N1" s="125"/>
      <c r="O1" s="125"/>
      <c r="P1" s="125"/>
      <c r="Q1" s="125"/>
      <c r="R1" s="125"/>
      <c r="S1" s="125"/>
      <c r="T1" s="125"/>
    </row>
    <row r="2" spans="1:36" x14ac:dyDescent="0.3">
      <c r="B2" s="6"/>
      <c r="D2" s="126" t="s">
        <v>0</v>
      </c>
      <c r="E2" s="127"/>
      <c r="F2" s="127"/>
      <c r="G2" s="128"/>
      <c r="H2" s="129"/>
      <c r="I2" s="129"/>
      <c r="J2" s="129"/>
      <c r="K2" s="129"/>
      <c r="L2" s="129"/>
      <c r="M2" s="130"/>
      <c r="N2" s="26"/>
      <c r="O2" s="26"/>
      <c r="P2" s="26"/>
      <c r="AF2" s="28" t="s">
        <v>71</v>
      </c>
      <c r="AG2" s="29" t="s">
        <v>71</v>
      </c>
      <c r="AI2" s="28" t="s">
        <v>71</v>
      </c>
      <c r="AJ2" s="28" t="s">
        <v>71</v>
      </c>
    </row>
    <row r="3" spans="1:36" ht="18.75" customHeight="1" x14ac:dyDescent="0.25">
      <c r="B3" s="6"/>
      <c r="D3" s="131" t="s">
        <v>1</v>
      </c>
      <c r="E3" s="132"/>
      <c r="F3" s="132"/>
      <c r="G3" s="133"/>
      <c r="H3" s="134"/>
      <c r="I3" s="134"/>
      <c r="J3" s="134"/>
      <c r="K3" s="134"/>
      <c r="L3" s="134"/>
      <c r="M3" s="135"/>
      <c r="N3" s="26"/>
      <c r="O3" s="26"/>
      <c r="P3" s="26"/>
      <c r="Q3" s="30"/>
      <c r="R3" s="30"/>
      <c r="S3" s="30"/>
      <c r="AF3" s="8" t="s">
        <v>174</v>
      </c>
      <c r="AG3" s="6" t="s">
        <v>203</v>
      </c>
      <c r="AI3" s="8" t="s">
        <v>146</v>
      </c>
      <c r="AJ3" s="8" t="s">
        <v>147</v>
      </c>
    </row>
    <row r="4" spans="1:36" ht="18.75" customHeight="1" x14ac:dyDescent="0.25">
      <c r="B4" s="6"/>
      <c r="D4" s="131" t="s">
        <v>196</v>
      </c>
      <c r="E4" s="132"/>
      <c r="F4" s="132"/>
      <c r="G4" s="136" t="s">
        <v>174</v>
      </c>
      <c r="H4" s="137"/>
      <c r="I4" s="137"/>
      <c r="J4" s="137"/>
      <c r="K4" s="137"/>
      <c r="L4" s="137"/>
      <c r="M4" s="138"/>
      <c r="N4" s="26"/>
      <c r="O4" s="26"/>
      <c r="P4" s="26"/>
      <c r="Q4" s="30"/>
      <c r="R4" s="30"/>
      <c r="S4" s="30"/>
      <c r="AI4" s="8" t="s">
        <v>148</v>
      </c>
      <c r="AJ4" s="8" t="s">
        <v>149</v>
      </c>
    </row>
    <row r="5" spans="1:36" ht="18.75" customHeight="1" x14ac:dyDescent="0.25">
      <c r="B5" s="6"/>
      <c r="D5" s="131" t="s">
        <v>150</v>
      </c>
      <c r="E5" s="132"/>
      <c r="F5" s="132"/>
      <c r="G5" s="136" t="str">
        <f>VLOOKUP(G4,$AF$2:$AG$3,2,FALSE)</f>
        <v>AD03016Y</v>
      </c>
      <c r="H5" s="137"/>
      <c r="I5" s="137"/>
      <c r="J5" s="137"/>
      <c r="K5" s="137"/>
      <c r="L5" s="137"/>
      <c r="M5" s="138"/>
      <c r="N5" s="26"/>
      <c r="O5" s="26"/>
      <c r="P5" s="26"/>
      <c r="Q5" s="30"/>
      <c r="R5" s="30"/>
      <c r="S5" s="30"/>
      <c r="AI5" s="8"/>
      <c r="AJ5" s="8"/>
    </row>
    <row r="6" spans="1:36" ht="18.75" customHeight="1" x14ac:dyDescent="0.25">
      <c r="B6" s="6"/>
      <c r="D6" s="131" t="s">
        <v>151</v>
      </c>
      <c r="E6" s="132"/>
      <c r="F6" s="132"/>
      <c r="G6" s="136"/>
      <c r="H6" s="137"/>
      <c r="I6" s="137"/>
      <c r="J6" s="137"/>
      <c r="K6" s="137"/>
      <c r="L6" s="137"/>
      <c r="M6" s="138"/>
      <c r="N6" s="26"/>
      <c r="O6" s="26"/>
      <c r="P6" s="26"/>
      <c r="Q6" s="30"/>
      <c r="R6" s="30"/>
      <c r="S6" s="30"/>
      <c r="AF6" s="8"/>
      <c r="AG6" s="8"/>
      <c r="AI6" s="8"/>
      <c r="AJ6" s="8"/>
    </row>
    <row r="7" spans="1:36" ht="18.75" customHeight="1" thickBot="1" x14ac:dyDescent="0.3">
      <c r="B7" s="6"/>
      <c r="D7" s="153" t="s">
        <v>55</v>
      </c>
      <c r="E7" s="154"/>
      <c r="F7" s="154"/>
      <c r="G7" s="155"/>
      <c r="H7" s="156"/>
      <c r="I7" s="156"/>
      <c r="J7" s="156"/>
      <c r="K7" s="156"/>
      <c r="L7" s="156"/>
      <c r="M7" s="157"/>
      <c r="N7" s="26"/>
      <c r="O7" s="26"/>
      <c r="P7" s="26"/>
      <c r="Q7" s="30"/>
      <c r="R7" s="30"/>
      <c r="S7" s="30"/>
      <c r="AF7" s="8"/>
      <c r="AG7" s="8"/>
      <c r="AI7" s="8"/>
      <c r="AJ7" s="8"/>
    </row>
    <row r="8" spans="1:36" ht="18.75" customHeight="1" x14ac:dyDescent="0.25">
      <c r="B8" s="6"/>
      <c r="F8" s="26"/>
      <c r="G8" s="158"/>
      <c r="H8" s="159"/>
      <c r="I8" s="159"/>
      <c r="J8" s="159"/>
      <c r="K8" s="159"/>
      <c r="L8" s="159"/>
      <c r="M8" s="160"/>
      <c r="N8" s="26"/>
      <c r="O8" s="26"/>
      <c r="P8" s="26"/>
      <c r="Q8" s="30"/>
      <c r="R8" s="30"/>
      <c r="S8" s="30"/>
      <c r="AF8" s="8" t="s">
        <v>177</v>
      </c>
      <c r="AG8" s="8"/>
      <c r="AI8" s="8"/>
      <c r="AJ8" s="8"/>
    </row>
    <row r="9" spans="1:36" ht="18.75" customHeight="1" thickBot="1" x14ac:dyDescent="0.3">
      <c r="B9" s="6"/>
      <c r="G9" s="161"/>
      <c r="H9" s="162"/>
      <c r="I9" s="162"/>
      <c r="J9" s="162"/>
      <c r="K9" s="162"/>
      <c r="L9" s="162"/>
      <c r="M9" s="163"/>
      <c r="N9" s="26"/>
      <c r="O9" s="26"/>
      <c r="P9" s="26"/>
      <c r="Q9" s="30"/>
      <c r="R9" s="30"/>
      <c r="S9" s="30"/>
      <c r="AF9" s="8" t="s">
        <v>152</v>
      </c>
      <c r="AG9" s="8"/>
      <c r="AI9" s="8"/>
      <c r="AJ9" s="8"/>
    </row>
    <row r="10" spans="1:36" ht="18.75" customHeight="1" x14ac:dyDescent="0.25">
      <c r="B10" s="6"/>
      <c r="N10" s="26"/>
      <c r="O10" s="26"/>
      <c r="P10" s="26"/>
      <c r="Q10" s="30"/>
      <c r="R10" s="30"/>
      <c r="S10" s="30"/>
      <c r="T10" s="31"/>
      <c r="AF10" s="8" t="s">
        <v>153</v>
      </c>
      <c r="AG10" s="8"/>
      <c r="AI10" s="8"/>
      <c r="AJ10" s="8"/>
    </row>
    <row r="11" spans="1:36" ht="18.75" customHeight="1" x14ac:dyDescent="0.25">
      <c r="B11" s="6"/>
      <c r="N11" s="26"/>
      <c r="O11" s="26"/>
      <c r="P11" s="26"/>
      <c r="Q11" s="32"/>
      <c r="AF11" s="8"/>
      <c r="AG11" s="8"/>
      <c r="AI11" s="8"/>
      <c r="AJ11" s="8"/>
    </row>
    <row r="12" spans="1:36" ht="18.75" customHeight="1" x14ac:dyDescent="0.25">
      <c r="B12" s="6"/>
      <c r="N12" s="26"/>
      <c r="O12" s="26"/>
      <c r="P12" s="26"/>
      <c r="Q12" s="32"/>
      <c r="R12" s="30"/>
      <c r="S12" s="33"/>
      <c r="T12" s="33"/>
      <c r="U12" s="33"/>
      <c r="V12" s="33"/>
      <c r="W12" s="33"/>
      <c r="AF12" s="8"/>
      <c r="AG12" s="8"/>
      <c r="AI12" s="8"/>
      <c r="AJ12" s="8"/>
    </row>
    <row r="13" spans="1:36" ht="18.75" customHeight="1" thickBot="1" x14ac:dyDescent="0.3">
      <c r="B13" s="6"/>
      <c r="M13" s="26"/>
      <c r="N13" s="26"/>
      <c r="O13" s="26"/>
      <c r="P13" s="26"/>
      <c r="Q13" s="32"/>
      <c r="R13" s="30"/>
      <c r="S13" s="34"/>
      <c r="T13" s="34"/>
      <c r="U13" s="34"/>
      <c r="V13" s="34"/>
      <c r="W13" s="34"/>
      <c r="AF13" s="8"/>
      <c r="AG13" s="8"/>
      <c r="AI13" s="8"/>
      <c r="AJ13" s="8"/>
    </row>
    <row r="14" spans="1:36" ht="18.75" customHeight="1" x14ac:dyDescent="0.3">
      <c r="B14" s="126" t="s">
        <v>5</v>
      </c>
      <c r="C14" s="139"/>
      <c r="D14" s="140"/>
      <c r="E14" s="141"/>
      <c r="F14" s="141"/>
      <c r="G14" s="141"/>
      <c r="H14" s="142"/>
      <c r="I14" s="26"/>
      <c r="J14" s="126" t="s">
        <v>154</v>
      </c>
      <c r="K14" s="139"/>
      <c r="L14" s="140"/>
      <c r="M14" s="141"/>
      <c r="N14" s="141"/>
      <c r="O14" s="141"/>
      <c r="P14" s="142"/>
      <c r="R14" s="30"/>
      <c r="S14" s="34"/>
      <c r="T14" s="34"/>
      <c r="U14" s="34"/>
      <c r="V14" s="34"/>
      <c r="W14" s="34"/>
      <c r="AF14" s="8"/>
      <c r="AG14" s="8"/>
      <c r="AI14" s="8"/>
      <c r="AJ14" s="8"/>
    </row>
    <row r="15" spans="1:36" ht="18.75" customHeight="1" x14ac:dyDescent="0.25">
      <c r="B15" s="143" t="s">
        <v>7</v>
      </c>
      <c r="C15" s="144"/>
      <c r="D15" s="147"/>
      <c r="E15" s="148"/>
      <c r="F15" s="148"/>
      <c r="G15" s="148"/>
      <c r="H15" s="149"/>
      <c r="I15" s="26"/>
      <c r="J15" s="143" t="s">
        <v>8</v>
      </c>
      <c r="K15" s="144"/>
      <c r="L15" s="147">
        <f>D15</f>
        <v>0</v>
      </c>
      <c r="M15" s="148"/>
      <c r="N15" s="148"/>
      <c r="O15" s="148"/>
      <c r="P15" s="149"/>
      <c r="Q15" s="32"/>
      <c r="R15" s="30"/>
      <c r="S15" s="33"/>
      <c r="T15" s="33"/>
      <c r="U15" s="33"/>
      <c r="V15" s="33"/>
      <c r="W15" s="33"/>
      <c r="AF15" s="8"/>
      <c r="AI15" s="8"/>
      <c r="AJ15" s="8"/>
    </row>
    <row r="16" spans="1:36" ht="18.75" customHeight="1" x14ac:dyDescent="0.25">
      <c r="B16" s="145"/>
      <c r="C16" s="146"/>
      <c r="D16" s="150"/>
      <c r="E16" s="151"/>
      <c r="F16" s="151"/>
      <c r="G16" s="151"/>
      <c r="H16" s="152"/>
      <c r="I16" s="35"/>
      <c r="J16" s="145"/>
      <c r="K16" s="146"/>
      <c r="L16" s="150"/>
      <c r="M16" s="151"/>
      <c r="N16" s="151"/>
      <c r="O16" s="151"/>
      <c r="P16" s="152"/>
      <c r="Q16" s="32"/>
      <c r="R16" s="30"/>
      <c r="S16" s="34"/>
      <c r="T16" s="34"/>
      <c r="U16" s="34"/>
      <c r="V16" s="34"/>
      <c r="W16" s="34"/>
      <c r="AF16" s="8"/>
      <c r="AG16" s="8"/>
      <c r="AJ16" s="8"/>
    </row>
    <row r="17" spans="1:36" ht="18.75" customHeight="1" x14ac:dyDescent="0.25">
      <c r="B17" s="131" t="s">
        <v>155</v>
      </c>
      <c r="C17" s="175"/>
      <c r="D17" s="167"/>
      <c r="E17" s="176"/>
      <c r="F17" s="176"/>
      <c r="G17" s="176"/>
      <c r="H17" s="177"/>
      <c r="I17" s="26"/>
      <c r="J17" s="131" t="s">
        <v>155</v>
      </c>
      <c r="K17" s="175"/>
      <c r="L17" s="167">
        <f>D17</f>
        <v>0</v>
      </c>
      <c r="M17" s="176"/>
      <c r="N17" s="176"/>
      <c r="O17" s="176"/>
      <c r="P17" s="177"/>
      <c r="Q17" s="32"/>
      <c r="R17" s="30"/>
      <c r="S17" s="34"/>
      <c r="T17" s="34"/>
      <c r="U17" s="34"/>
      <c r="V17" s="34"/>
      <c r="W17" s="34"/>
      <c r="AF17" s="8"/>
      <c r="AG17" s="8"/>
      <c r="AH17" s="6">
        <v>1</v>
      </c>
    </row>
    <row r="18" spans="1:36" ht="18.75" customHeight="1" x14ac:dyDescent="0.25">
      <c r="B18" s="143" t="s">
        <v>11</v>
      </c>
      <c r="C18" s="144"/>
      <c r="D18" s="147"/>
      <c r="E18" s="148"/>
      <c r="F18" s="148"/>
      <c r="G18" s="148"/>
      <c r="H18" s="149"/>
      <c r="I18" s="26"/>
      <c r="J18" s="143" t="s">
        <v>156</v>
      </c>
      <c r="K18" s="144"/>
      <c r="L18" s="147">
        <f>D18</f>
        <v>0</v>
      </c>
      <c r="M18" s="148"/>
      <c r="N18" s="148"/>
      <c r="O18" s="148"/>
      <c r="P18" s="149"/>
      <c r="Q18" s="32"/>
      <c r="R18" s="30"/>
      <c r="S18" s="36"/>
      <c r="T18" s="36"/>
      <c r="U18" s="36"/>
      <c r="V18" s="37"/>
      <c r="W18" s="37"/>
      <c r="AF18" s="8"/>
      <c r="AG18" s="8"/>
      <c r="AH18" s="6">
        <v>2</v>
      </c>
    </row>
    <row r="19" spans="1:36" ht="18.75" customHeight="1" x14ac:dyDescent="0.25">
      <c r="B19" s="178"/>
      <c r="C19" s="179"/>
      <c r="D19" s="150"/>
      <c r="E19" s="151"/>
      <c r="F19" s="151"/>
      <c r="G19" s="151"/>
      <c r="H19" s="152"/>
      <c r="I19" s="26"/>
      <c r="J19" s="178"/>
      <c r="K19" s="179"/>
      <c r="L19" s="150"/>
      <c r="M19" s="151"/>
      <c r="N19" s="151"/>
      <c r="O19" s="151"/>
      <c r="P19" s="152"/>
      <c r="Q19" s="32"/>
      <c r="R19" s="30"/>
      <c r="S19" s="33"/>
      <c r="T19" s="33"/>
      <c r="U19" s="33"/>
      <c r="V19" s="38"/>
      <c r="W19" s="38"/>
      <c r="AF19" s="8"/>
      <c r="AG19" s="8"/>
      <c r="AH19" s="6">
        <v>3</v>
      </c>
      <c r="AI19" s="8"/>
    </row>
    <row r="20" spans="1:36" ht="18.75" customHeight="1" x14ac:dyDescent="0.25">
      <c r="B20" s="178"/>
      <c r="C20" s="179"/>
      <c r="D20" s="164" t="s">
        <v>12</v>
      </c>
      <c r="E20" s="165"/>
      <c r="F20" s="39" t="s">
        <v>13</v>
      </c>
      <c r="G20" s="164" t="s">
        <v>157</v>
      </c>
      <c r="H20" s="166"/>
      <c r="I20" s="26"/>
      <c r="J20" s="178"/>
      <c r="K20" s="179"/>
      <c r="L20" s="164" t="s">
        <v>12</v>
      </c>
      <c r="M20" s="165"/>
      <c r="N20" s="39" t="s">
        <v>13</v>
      </c>
      <c r="O20" s="164" t="s">
        <v>157</v>
      </c>
      <c r="P20" s="166"/>
      <c r="Q20" s="32"/>
      <c r="R20" s="30"/>
      <c r="S20" s="33"/>
      <c r="T20" s="33"/>
      <c r="U20" s="33"/>
      <c r="V20" s="33"/>
      <c r="W20" s="33"/>
      <c r="AG20" s="8"/>
      <c r="AH20" s="6" t="s">
        <v>158</v>
      </c>
      <c r="AI20" s="8"/>
      <c r="AJ20" s="8"/>
    </row>
    <row r="21" spans="1:36" ht="18.75" customHeight="1" thickBot="1" x14ac:dyDescent="0.3">
      <c r="B21" s="145"/>
      <c r="C21" s="146"/>
      <c r="D21" s="167"/>
      <c r="E21" s="168"/>
      <c r="F21" s="40"/>
      <c r="G21" s="169"/>
      <c r="H21" s="170"/>
      <c r="I21" s="26"/>
      <c r="J21" s="180"/>
      <c r="K21" s="181"/>
      <c r="L21" s="171">
        <f>D21</f>
        <v>0</v>
      </c>
      <c r="M21" s="172"/>
      <c r="N21" s="41">
        <f>F21</f>
        <v>0</v>
      </c>
      <c r="O21" s="173">
        <f>G21</f>
        <v>0</v>
      </c>
      <c r="P21" s="174"/>
      <c r="Q21" s="42"/>
      <c r="AF21" s="8"/>
      <c r="AG21" s="8"/>
      <c r="AH21" s="6" t="s">
        <v>159</v>
      </c>
      <c r="AI21" s="8"/>
      <c r="AJ21" s="8"/>
    </row>
    <row r="22" spans="1:36" ht="18.75" customHeight="1" thickBot="1" x14ac:dyDescent="0.3">
      <c r="B22" s="153" t="s">
        <v>15</v>
      </c>
      <c r="C22" s="186"/>
      <c r="D22" s="187"/>
      <c r="E22" s="188"/>
      <c r="F22" s="188"/>
      <c r="G22" s="188"/>
      <c r="H22" s="189"/>
      <c r="I22" s="26"/>
      <c r="J22" s="180" t="s">
        <v>160</v>
      </c>
      <c r="K22" s="181"/>
      <c r="L22" s="190">
        <f>D22</f>
        <v>0</v>
      </c>
      <c r="M22" s="191"/>
      <c r="N22" s="191"/>
      <c r="O22" s="191"/>
      <c r="P22" s="192"/>
      <c r="Q22" s="42"/>
      <c r="AF22" s="8"/>
      <c r="AG22" s="8"/>
      <c r="AH22" s="6" t="s">
        <v>99</v>
      </c>
      <c r="AI22" s="8"/>
      <c r="AJ22" s="8"/>
    </row>
    <row r="23" spans="1:36" ht="18.75" customHeight="1" x14ac:dyDescent="0.3">
      <c r="AF23" s="8"/>
      <c r="AG23" s="8"/>
      <c r="AI23" s="8"/>
      <c r="AJ23" s="8"/>
    </row>
    <row r="24" spans="1:36" ht="18.75" customHeight="1" x14ac:dyDescent="0.25">
      <c r="N24" s="44"/>
      <c r="Q24" s="45" t="s">
        <v>161</v>
      </c>
      <c r="S24" s="46"/>
      <c r="AF24" s="8"/>
      <c r="AG24" s="8"/>
      <c r="AI24" s="8"/>
      <c r="AJ24" s="8"/>
    </row>
    <row r="25" spans="1:36" s="47" customFormat="1" ht="18.75" customHeight="1" x14ac:dyDescent="0.35">
      <c r="B25" s="48"/>
      <c r="C25" s="48"/>
      <c r="D25" s="48"/>
      <c r="E25" s="48"/>
      <c r="F25" s="48"/>
      <c r="G25" s="48"/>
      <c r="H25" s="48"/>
      <c r="I25" s="48"/>
      <c r="J25" s="48"/>
      <c r="K25" s="48"/>
      <c r="L25" s="48"/>
      <c r="M25" s="48"/>
      <c r="N25" s="48"/>
      <c r="O25" s="6"/>
      <c r="P25" s="6"/>
      <c r="Q25" s="49"/>
      <c r="R25" s="46"/>
      <c r="S25" s="46"/>
      <c r="T25" s="6"/>
      <c r="Y25" s="6"/>
      <c r="Z25" s="6"/>
      <c r="AA25" s="6"/>
      <c r="AF25" s="8"/>
      <c r="AG25" s="8"/>
      <c r="AH25" s="6"/>
      <c r="AI25" s="8"/>
      <c r="AJ25" s="8"/>
    </row>
    <row r="26" spans="1:36" s="52" customFormat="1" ht="18.75" customHeight="1" x14ac:dyDescent="0.45">
      <c r="A26" s="193" t="s">
        <v>162</v>
      </c>
      <c r="B26" s="193"/>
      <c r="C26" s="193"/>
      <c r="D26" s="193"/>
      <c r="E26" s="193"/>
      <c r="F26" s="193"/>
      <c r="G26" s="193"/>
      <c r="H26" s="193"/>
      <c r="I26" s="193"/>
      <c r="J26" s="193"/>
      <c r="K26" s="193"/>
      <c r="L26" s="193"/>
      <c r="M26" s="193"/>
      <c r="N26" s="193"/>
      <c r="O26" s="193"/>
      <c r="P26" s="50"/>
      <c r="Q26" s="50"/>
      <c r="R26" s="50"/>
      <c r="S26" s="50"/>
      <c r="T26" s="51"/>
      <c r="Y26" s="51"/>
      <c r="Z26" s="51"/>
      <c r="AA26" s="51"/>
      <c r="AF26" s="8"/>
      <c r="AG26" s="8"/>
      <c r="AH26" s="6"/>
      <c r="AI26" s="8"/>
      <c r="AJ26" s="8"/>
    </row>
    <row r="27" spans="1:36" s="52" customFormat="1" ht="18.75" customHeight="1" x14ac:dyDescent="0.45">
      <c r="A27" s="53" t="s">
        <v>17</v>
      </c>
      <c r="B27" s="194" t="s">
        <v>18</v>
      </c>
      <c r="C27" s="194"/>
      <c r="D27" s="53" t="s">
        <v>19</v>
      </c>
      <c r="E27" s="53" t="s">
        <v>20</v>
      </c>
      <c r="G27" s="7" t="s">
        <v>17</v>
      </c>
      <c r="H27" s="194" t="s">
        <v>18</v>
      </c>
      <c r="I27" s="194"/>
      <c r="J27" s="53" t="s">
        <v>19</v>
      </c>
      <c r="K27" s="53" t="s">
        <v>20</v>
      </c>
      <c r="M27" s="195" t="s">
        <v>19</v>
      </c>
      <c r="N27" s="195"/>
      <c r="O27" s="121" t="s">
        <v>20</v>
      </c>
      <c r="P27" s="50"/>
      <c r="Q27" s="78"/>
      <c r="R27" s="79"/>
      <c r="S27" s="79"/>
      <c r="T27" s="51"/>
      <c r="U27" s="49" t="s">
        <v>163</v>
      </c>
      <c r="V27" s="49" t="s">
        <v>164</v>
      </c>
      <c r="W27" s="55"/>
      <c r="Y27" s="51"/>
      <c r="Z27" s="51"/>
      <c r="AA27" s="51"/>
      <c r="AF27" s="8"/>
      <c r="AG27" s="8"/>
      <c r="AH27" s="6"/>
      <c r="AI27" s="8"/>
      <c r="AJ27" s="8"/>
    </row>
    <row r="28" spans="1:36" s="52" customFormat="1" ht="15" customHeight="1" x14ac:dyDescent="0.45">
      <c r="A28" s="23">
        <v>0</v>
      </c>
      <c r="B28" s="182"/>
      <c r="C28" s="183"/>
      <c r="D28" s="5"/>
      <c r="E28" s="24" t="str">
        <f t="shared" ref="E28:E82" si="0">IF(D28&lt;&gt;"",1,"")</f>
        <v/>
      </c>
      <c r="G28" s="23">
        <v>54</v>
      </c>
      <c r="H28" s="182"/>
      <c r="I28" s="183"/>
      <c r="J28" s="5"/>
      <c r="K28" s="24" t="str">
        <f t="shared" ref="K28:K82" si="1">IF(J28&lt;&gt;"",1,"")</f>
        <v/>
      </c>
      <c r="M28" s="184" t="s">
        <v>165</v>
      </c>
      <c r="N28" s="185"/>
      <c r="O28" s="123">
        <f t="shared" ref="O28:O45" si="2">SUMIFS($E$28:$E$82,$D$28:$D$82,M28)+SUMIFS($K$28:$K$82,$J$28:$J$82,M28)</f>
        <v>0</v>
      </c>
      <c r="P28" s="50"/>
      <c r="Q28" s="57"/>
      <c r="R28" s="58"/>
      <c r="S28" s="50"/>
      <c r="T28" s="51"/>
      <c r="U28" s="59">
        <v>0</v>
      </c>
      <c r="V28" s="49">
        <f>IF(U28,1,0)</f>
        <v>0</v>
      </c>
      <c r="W28" s="55"/>
      <c r="Y28" s="51"/>
      <c r="Z28" s="50"/>
      <c r="AA28" s="50"/>
      <c r="AB28" s="50"/>
      <c r="AC28" s="50"/>
      <c r="AD28" s="50"/>
      <c r="AF28" s="8"/>
      <c r="AG28" s="8"/>
      <c r="AH28" s="6"/>
      <c r="AI28" s="8"/>
      <c r="AJ28" s="8"/>
    </row>
    <row r="29" spans="1:36" s="52" customFormat="1" ht="15" customHeight="1" x14ac:dyDescent="0.45">
      <c r="A29" s="23" t="s">
        <v>22</v>
      </c>
      <c r="B29" s="182"/>
      <c r="C29" s="183"/>
      <c r="D29" s="5"/>
      <c r="E29" s="24" t="str">
        <f t="shared" si="0"/>
        <v/>
      </c>
      <c r="G29" s="23">
        <v>55</v>
      </c>
      <c r="H29" s="182"/>
      <c r="I29" s="183"/>
      <c r="J29" s="5"/>
      <c r="K29" s="24" t="str">
        <f t="shared" si="1"/>
        <v/>
      </c>
      <c r="M29" s="184" t="s">
        <v>23</v>
      </c>
      <c r="N29" s="185"/>
      <c r="O29" s="123">
        <f t="shared" si="2"/>
        <v>0</v>
      </c>
      <c r="P29" s="50"/>
      <c r="Q29" s="57"/>
      <c r="R29" s="198"/>
      <c r="S29" s="198"/>
      <c r="T29" s="198"/>
      <c r="U29" s="59" t="b">
        <v>0</v>
      </c>
      <c r="V29" s="49">
        <f>IF(U29,1,0)</f>
        <v>0</v>
      </c>
      <c r="W29" s="55"/>
      <c r="Y29" s="51"/>
      <c r="Z29" s="50"/>
      <c r="AA29" s="50"/>
      <c r="AB29" s="50"/>
      <c r="AC29" s="50"/>
      <c r="AD29" s="50"/>
      <c r="AF29" s="8"/>
      <c r="AG29" s="8"/>
      <c r="AH29" s="6"/>
      <c r="AI29" s="8"/>
      <c r="AJ29" s="8"/>
    </row>
    <row r="30" spans="1:36" s="52" customFormat="1" ht="15" customHeight="1" x14ac:dyDescent="0.45">
      <c r="A30" s="23">
        <v>1</v>
      </c>
      <c r="B30" s="182"/>
      <c r="C30" s="183"/>
      <c r="D30" s="5"/>
      <c r="E30" s="24" t="str">
        <f t="shared" si="0"/>
        <v/>
      </c>
      <c r="G30" s="23">
        <v>56</v>
      </c>
      <c r="H30" s="182"/>
      <c r="I30" s="183"/>
      <c r="J30" s="5"/>
      <c r="K30" s="24" t="str">
        <f t="shared" si="1"/>
        <v/>
      </c>
      <c r="M30" s="184" t="s">
        <v>166</v>
      </c>
      <c r="N30" s="185"/>
      <c r="O30" s="123">
        <f t="shared" si="2"/>
        <v>0</v>
      </c>
      <c r="P30" s="50"/>
      <c r="Q30" s="57"/>
      <c r="R30" s="198"/>
      <c r="S30" s="198"/>
      <c r="T30" s="198"/>
      <c r="U30" s="59">
        <v>1</v>
      </c>
      <c r="V30" s="49">
        <f>IF(U30,1,0)</f>
        <v>1</v>
      </c>
      <c r="W30" s="55"/>
      <c r="Y30" s="51"/>
      <c r="Z30" s="50"/>
      <c r="AA30" s="50"/>
      <c r="AB30" s="50"/>
      <c r="AC30" s="50"/>
      <c r="AD30" s="50"/>
      <c r="AF30" s="8"/>
      <c r="AG30" s="8"/>
      <c r="AH30" s="6"/>
      <c r="AI30" s="8"/>
      <c r="AJ30" s="8"/>
    </row>
    <row r="31" spans="1:36" s="52" customFormat="1" ht="15" customHeight="1" x14ac:dyDescent="0.45">
      <c r="A31" s="23">
        <v>2</v>
      </c>
      <c r="B31" s="182"/>
      <c r="C31" s="183"/>
      <c r="D31" s="5"/>
      <c r="E31" s="24" t="str">
        <f t="shared" si="0"/>
        <v/>
      </c>
      <c r="G31" s="23">
        <v>57</v>
      </c>
      <c r="H31" s="182"/>
      <c r="I31" s="183"/>
      <c r="J31" s="5"/>
      <c r="K31" s="24" t="str">
        <f t="shared" si="1"/>
        <v/>
      </c>
      <c r="M31" s="184" t="s">
        <v>25</v>
      </c>
      <c r="N31" s="185"/>
      <c r="O31" s="123">
        <f t="shared" si="2"/>
        <v>0</v>
      </c>
      <c r="Q31" s="60"/>
      <c r="R31" s="60"/>
      <c r="S31" s="60"/>
      <c r="T31" s="60"/>
      <c r="U31" s="59"/>
      <c r="V31" s="49"/>
      <c r="W31" s="55"/>
      <c r="Y31" s="51"/>
      <c r="Z31" s="50"/>
      <c r="AA31" s="50"/>
      <c r="AB31" s="50"/>
      <c r="AC31" s="50"/>
      <c r="AD31" s="50"/>
      <c r="AF31" s="8"/>
      <c r="AG31" s="8"/>
      <c r="AH31" s="6"/>
      <c r="AI31" s="8"/>
      <c r="AJ31" s="8"/>
    </row>
    <row r="32" spans="1:36" s="52" customFormat="1" ht="15" customHeight="1" x14ac:dyDescent="0.45">
      <c r="A32" s="23">
        <v>3</v>
      </c>
      <c r="B32" s="182"/>
      <c r="C32" s="183"/>
      <c r="D32" s="5"/>
      <c r="E32" s="24" t="str">
        <f t="shared" si="0"/>
        <v/>
      </c>
      <c r="G32" s="23">
        <v>58</v>
      </c>
      <c r="H32" s="182"/>
      <c r="I32" s="183"/>
      <c r="J32" s="5"/>
      <c r="K32" s="24" t="str">
        <f t="shared" si="1"/>
        <v/>
      </c>
      <c r="M32" s="184" t="s">
        <v>27</v>
      </c>
      <c r="N32" s="185"/>
      <c r="O32" s="123">
        <f t="shared" si="2"/>
        <v>0</v>
      </c>
      <c r="P32" s="196"/>
      <c r="Q32" s="197"/>
      <c r="R32" s="197"/>
      <c r="S32" s="197"/>
      <c r="T32" s="197"/>
      <c r="U32" s="61"/>
      <c r="V32" s="6"/>
      <c r="Y32" s="51"/>
      <c r="Z32" s="50"/>
      <c r="AA32" s="50"/>
      <c r="AB32" s="50"/>
      <c r="AC32" s="50"/>
      <c r="AD32" s="50"/>
      <c r="AE32" s="50"/>
      <c r="AF32" s="8"/>
      <c r="AG32" s="8"/>
      <c r="AH32" s="6"/>
      <c r="AI32" s="8"/>
      <c r="AJ32" s="8"/>
    </row>
    <row r="33" spans="1:36" s="52" customFormat="1" ht="15" customHeight="1" x14ac:dyDescent="0.45">
      <c r="A33" s="23">
        <v>4</v>
      </c>
      <c r="B33" s="182"/>
      <c r="C33" s="183"/>
      <c r="D33" s="5"/>
      <c r="E33" s="24" t="str">
        <f t="shared" si="0"/>
        <v/>
      </c>
      <c r="G33" s="23">
        <v>59</v>
      </c>
      <c r="H33" s="182"/>
      <c r="I33" s="183"/>
      <c r="J33" s="5"/>
      <c r="K33" s="24" t="str">
        <f t="shared" si="1"/>
        <v/>
      </c>
      <c r="M33" s="184" t="s">
        <v>28</v>
      </c>
      <c r="N33" s="185"/>
      <c r="O33" s="123">
        <f t="shared" si="2"/>
        <v>0</v>
      </c>
      <c r="P33" s="196"/>
      <c r="Q33" s="197"/>
      <c r="R33" s="197"/>
      <c r="S33" s="197"/>
      <c r="T33" s="197"/>
      <c r="Y33" s="51"/>
      <c r="Z33" s="50"/>
      <c r="AA33" s="50"/>
      <c r="AB33" s="50"/>
      <c r="AC33" s="50"/>
      <c r="AD33" s="50"/>
      <c r="AE33" s="50"/>
      <c r="AF33" s="8"/>
      <c r="AG33" s="50"/>
      <c r="AH33" s="50"/>
      <c r="AI33" s="8"/>
      <c r="AJ33" s="8"/>
    </row>
    <row r="34" spans="1:36" s="52" customFormat="1" ht="15" customHeight="1" x14ac:dyDescent="0.45">
      <c r="A34" s="23">
        <v>5</v>
      </c>
      <c r="B34" s="182"/>
      <c r="C34" s="183"/>
      <c r="D34" s="5"/>
      <c r="E34" s="24" t="str">
        <f t="shared" si="0"/>
        <v/>
      </c>
      <c r="G34" s="23">
        <v>60</v>
      </c>
      <c r="H34" s="182"/>
      <c r="I34" s="183"/>
      <c r="J34" s="5"/>
      <c r="K34" s="24" t="str">
        <f t="shared" si="1"/>
        <v/>
      </c>
      <c r="M34" s="184" t="s">
        <v>29</v>
      </c>
      <c r="N34" s="185"/>
      <c r="O34" s="123">
        <f t="shared" si="2"/>
        <v>0</v>
      </c>
      <c r="P34" s="62"/>
      <c r="Q34" s="63"/>
      <c r="R34" s="63"/>
      <c r="S34" s="63"/>
      <c r="T34" s="63"/>
      <c r="U34" s="50"/>
      <c r="V34" s="50"/>
      <c r="W34" s="50"/>
      <c r="X34" s="50"/>
      <c r="Y34" s="51"/>
      <c r="Z34" s="50"/>
      <c r="AA34" s="50"/>
      <c r="AB34" s="50"/>
      <c r="AC34" s="50"/>
      <c r="AD34" s="50"/>
      <c r="AE34" s="50"/>
      <c r="AF34" s="8"/>
      <c r="AG34" s="50"/>
      <c r="AH34" s="50"/>
      <c r="AI34" s="8"/>
      <c r="AJ34" s="8"/>
    </row>
    <row r="35" spans="1:36" s="52" customFormat="1" ht="15" customHeight="1" x14ac:dyDescent="0.45">
      <c r="A35" s="23">
        <v>6</v>
      </c>
      <c r="B35" s="182"/>
      <c r="C35" s="183"/>
      <c r="D35" s="5"/>
      <c r="E35" s="24" t="str">
        <f t="shared" si="0"/>
        <v/>
      </c>
      <c r="G35" s="23">
        <v>61</v>
      </c>
      <c r="H35" s="182"/>
      <c r="I35" s="183"/>
      <c r="J35" s="5"/>
      <c r="K35" s="24" t="str">
        <f t="shared" si="1"/>
        <v/>
      </c>
      <c r="M35" s="184" t="s">
        <v>30</v>
      </c>
      <c r="N35" s="185"/>
      <c r="O35" s="123">
        <f t="shared" si="2"/>
        <v>0</v>
      </c>
      <c r="P35" s="199"/>
      <c r="Q35" s="200"/>
      <c r="R35" s="200"/>
      <c r="S35" s="200"/>
      <c r="T35" s="64"/>
      <c r="U35" s="50"/>
      <c r="V35" s="50"/>
      <c r="W35" s="50"/>
      <c r="X35" s="50"/>
      <c r="Y35" s="50"/>
      <c r="Z35" s="50"/>
      <c r="AA35" s="50"/>
      <c r="AB35" s="50"/>
      <c r="AC35" s="50"/>
      <c r="AD35" s="50"/>
      <c r="AE35" s="50"/>
      <c r="AF35" s="8"/>
      <c r="AG35" s="50"/>
      <c r="AH35" s="50"/>
      <c r="AI35" s="50"/>
      <c r="AJ35" s="8"/>
    </row>
    <row r="36" spans="1:36" s="52" customFormat="1" ht="15" customHeight="1" x14ac:dyDescent="0.45">
      <c r="A36" s="23">
        <v>7</v>
      </c>
      <c r="B36" s="182"/>
      <c r="C36" s="183"/>
      <c r="D36" s="5"/>
      <c r="E36" s="24" t="str">
        <f t="shared" si="0"/>
        <v/>
      </c>
      <c r="G36" s="23">
        <v>62</v>
      </c>
      <c r="H36" s="182"/>
      <c r="I36" s="183"/>
      <c r="J36" s="5"/>
      <c r="K36" s="24" t="str">
        <f t="shared" si="1"/>
        <v/>
      </c>
      <c r="M36" s="184" t="s">
        <v>31</v>
      </c>
      <c r="N36" s="185"/>
      <c r="O36" s="123">
        <f t="shared" si="2"/>
        <v>0</v>
      </c>
      <c r="P36" s="50"/>
      <c r="Q36" s="201"/>
      <c r="R36" s="201"/>
      <c r="S36" s="201"/>
      <c r="T36" s="80"/>
      <c r="U36" s="50"/>
      <c r="V36" s="50"/>
      <c r="W36" s="50"/>
      <c r="X36" s="50"/>
      <c r="Y36" s="50"/>
      <c r="Z36" s="50"/>
      <c r="AA36" s="50"/>
      <c r="AB36" s="50"/>
      <c r="AC36" s="50"/>
      <c r="AD36" s="50"/>
      <c r="AE36" s="50"/>
      <c r="AF36" s="8"/>
      <c r="AG36" s="50"/>
      <c r="AH36" s="50"/>
      <c r="AI36" s="50"/>
    </row>
    <row r="37" spans="1:36" s="52" customFormat="1" ht="15" customHeight="1" x14ac:dyDescent="0.45">
      <c r="A37" s="23">
        <v>8</v>
      </c>
      <c r="B37" s="182"/>
      <c r="C37" s="183"/>
      <c r="D37" s="5"/>
      <c r="E37" s="24" t="str">
        <f t="shared" si="0"/>
        <v/>
      </c>
      <c r="G37" s="23">
        <v>63</v>
      </c>
      <c r="H37" s="182"/>
      <c r="I37" s="183"/>
      <c r="J37" s="5"/>
      <c r="K37" s="24" t="str">
        <f t="shared" si="1"/>
        <v/>
      </c>
      <c r="M37" s="184" t="s">
        <v>32</v>
      </c>
      <c r="N37" s="185"/>
      <c r="O37" s="123">
        <f t="shared" si="2"/>
        <v>0</v>
      </c>
      <c r="Q37" s="202"/>
      <c r="R37" s="202"/>
      <c r="S37" s="81"/>
      <c r="T37" s="82"/>
      <c r="U37" s="50"/>
      <c r="V37" s="50"/>
      <c r="W37" s="50"/>
      <c r="X37" s="50"/>
      <c r="Y37" s="50"/>
      <c r="Z37" s="50"/>
      <c r="AA37" s="50"/>
      <c r="AB37" s="50"/>
      <c r="AC37" s="50"/>
      <c r="AD37" s="50"/>
      <c r="AE37" s="50"/>
      <c r="AF37" s="8"/>
      <c r="AG37" s="50"/>
      <c r="AH37" s="50"/>
      <c r="AI37" s="50"/>
    </row>
    <row r="38" spans="1:36" s="52" customFormat="1" ht="15" customHeight="1" x14ac:dyDescent="0.45">
      <c r="A38" s="23">
        <v>9</v>
      </c>
      <c r="B38" s="182"/>
      <c r="C38" s="183"/>
      <c r="D38" s="5"/>
      <c r="E38" s="24" t="str">
        <f t="shared" si="0"/>
        <v/>
      </c>
      <c r="G38" s="23">
        <v>64</v>
      </c>
      <c r="H38" s="182"/>
      <c r="I38" s="183"/>
      <c r="J38" s="5"/>
      <c r="K38" s="24" t="str">
        <f t="shared" si="1"/>
        <v/>
      </c>
      <c r="M38" s="184" t="s">
        <v>33</v>
      </c>
      <c r="N38" s="185"/>
      <c r="O38" s="123">
        <f t="shared" si="2"/>
        <v>0</v>
      </c>
      <c r="Q38" s="203"/>
      <c r="R38" s="203"/>
      <c r="S38" s="83"/>
      <c r="T38" s="82"/>
      <c r="Z38" s="50"/>
      <c r="AA38" s="50"/>
      <c r="AB38" s="50"/>
      <c r="AC38" s="50"/>
      <c r="AD38" s="50"/>
      <c r="AE38" s="50"/>
      <c r="AF38" s="50"/>
      <c r="AG38" s="50"/>
      <c r="AH38" s="50"/>
      <c r="AI38" s="50"/>
    </row>
    <row r="39" spans="1:36" s="52" customFormat="1" ht="15" customHeight="1" x14ac:dyDescent="0.45">
      <c r="A39" s="23">
        <v>10</v>
      </c>
      <c r="B39" s="182"/>
      <c r="C39" s="183"/>
      <c r="D39" s="5"/>
      <c r="E39" s="24" t="str">
        <f t="shared" si="0"/>
        <v/>
      </c>
      <c r="G39" s="23">
        <v>65</v>
      </c>
      <c r="H39" s="182"/>
      <c r="I39" s="183"/>
      <c r="J39" s="5"/>
      <c r="K39" s="24" t="str">
        <f t="shared" si="1"/>
        <v/>
      </c>
      <c r="M39" s="184" t="s">
        <v>34</v>
      </c>
      <c r="N39" s="185"/>
      <c r="O39" s="123">
        <f t="shared" si="2"/>
        <v>0</v>
      </c>
      <c r="Q39" s="203"/>
      <c r="R39" s="203"/>
      <c r="S39" s="83"/>
      <c r="T39" s="84"/>
      <c r="Z39" s="50"/>
      <c r="AA39" s="50"/>
      <c r="AB39" s="50"/>
      <c r="AC39" s="50"/>
      <c r="AD39" s="50"/>
      <c r="AE39" s="50"/>
      <c r="AF39" s="50"/>
      <c r="AG39" s="50"/>
      <c r="AH39" s="50"/>
      <c r="AI39" s="50"/>
    </row>
    <row r="40" spans="1:36" s="52" customFormat="1" ht="15" customHeight="1" x14ac:dyDescent="0.45">
      <c r="A40" s="23">
        <v>11</v>
      </c>
      <c r="B40" s="182"/>
      <c r="C40" s="183"/>
      <c r="D40" s="5"/>
      <c r="E40" s="24" t="str">
        <f t="shared" si="0"/>
        <v/>
      </c>
      <c r="G40" s="23">
        <v>66</v>
      </c>
      <c r="H40" s="182"/>
      <c r="I40" s="183"/>
      <c r="J40" s="5"/>
      <c r="K40" s="24" t="str">
        <f t="shared" si="1"/>
        <v/>
      </c>
      <c r="M40" s="184" t="s">
        <v>35</v>
      </c>
      <c r="N40" s="185"/>
      <c r="O40" s="123">
        <f t="shared" si="2"/>
        <v>0</v>
      </c>
      <c r="Q40" s="203"/>
      <c r="R40" s="203"/>
      <c r="S40" s="83"/>
      <c r="T40" s="84"/>
      <c r="Z40" s="50"/>
      <c r="AA40" s="50"/>
      <c r="AB40" s="50"/>
      <c r="AC40" s="50"/>
      <c r="AD40" s="50"/>
      <c r="AE40" s="50"/>
      <c r="AF40" s="50"/>
      <c r="AG40" s="50"/>
      <c r="AH40" s="50"/>
      <c r="AI40" s="50"/>
    </row>
    <row r="41" spans="1:36" s="52" customFormat="1" ht="15" customHeight="1" x14ac:dyDescent="0.45">
      <c r="A41" s="23">
        <v>12</v>
      </c>
      <c r="B41" s="182"/>
      <c r="C41" s="183"/>
      <c r="D41" s="5"/>
      <c r="E41" s="24" t="str">
        <f t="shared" si="0"/>
        <v/>
      </c>
      <c r="G41" s="23">
        <v>67</v>
      </c>
      <c r="H41" s="182"/>
      <c r="I41" s="183"/>
      <c r="J41" s="5"/>
      <c r="K41" s="24" t="str">
        <f t="shared" si="1"/>
        <v/>
      </c>
      <c r="M41" s="184" t="s">
        <v>36</v>
      </c>
      <c r="N41" s="185"/>
      <c r="O41" s="123">
        <f t="shared" si="2"/>
        <v>0</v>
      </c>
      <c r="Q41" s="203"/>
      <c r="R41" s="203"/>
      <c r="S41" s="83"/>
      <c r="T41" s="84"/>
      <c r="Z41" s="50"/>
      <c r="AA41" s="50"/>
      <c r="AB41" s="50"/>
      <c r="AC41" s="50"/>
      <c r="AD41" s="50"/>
      <c r="AE41" s="50"/>
      <c r="AF41" s="50"/>
      <c r="AG41" s="50"/>
      <c r="AH41" s="50"/>
      <c r="AI41" s="50"/>
    </row>
    <row r="42" spans="1:36" s="52" customFormat="1" ht="15" customHeight="1" x14ac:dyDescent="0.45">
      <c r="A42" s="23">
        <v>13</v>
      </c>
      <c r="B42" s="182"/>
      <c r="C42" s="183"/>
      <c r="D42" s="5"/>
      <c r="E42" s="24" t="str">
        <f t="shared" si="0"/>
        <v/>
      </c>
      <c r="G42" s="23">
        <v>68</v>
      </c>
      <c r="H42" s="182"/>
      <c r="I42" s="183"/>
      <c r="J42" s="5"/>
      <c r="K42" s="24" t="str">
        <f t="shared" si="1"/>
        <v/>
      </c>
      <c r="M42" s="184" t="s">
        <v>37</v>
      </c>
      <c r="N42" s="185"/>
      <c r="O42" s="123">
        <f t="shared" si="2"/>
        <v>0</v>
      </c>
      <c r="Q42" s="203"/>
      <c r="R42" s="203"/>
      <c r="S42" s="83"/>
      <c r="T42" s="84"/>
      <c r="Z42" s="50"/>
      <c r="AA42" s="50"/>
      <c r="AB42" s="50"/>
      <c r="AC42" s="50"/>
      <c r="AD42" s="50"/>
      <c r="AE42" s="50"/>
      <c r="AF42" s="50"/>
      <c r="AG42" s="50"/>
      <c r="AH42" s="50"/>
      <c r="AI42" s="50"/>
    </row>
    <row r="43" spans="1:36" s="52" customFormat="1" ht="15" customHeight="1" x14ac:dyDescent="0.45">
      <c r="A43" s="23">
        <v>14</v>
      </c>
      <c r="B43" s="182"/>
      <c r="C43" s="183"/>
      <c r="D43" s="5"/>
      <c r="E43" s="24" t="str">
        <f t="shared" si="0"/>
        <v/>
      </c>
      <c r="G43" s="23">
        <v>69</v>
      </c>
      <c r="H43" s="182"/>
      <c r="I43" s="183"/>
      <c r="J43" s="5"/>
      <c r="K43" s="24" t="str">
        <f t="shared" si="1"/>
        <v/>
      </c>
      <c r="M43" s="184" t="s">
        <v>38</v>
      </c>
      <c r="N43" s="185"/>
      <c r="O43" s="123">
        <f t="shared" si="2"/>
        <v>0</v>
      </c>
      <c r="Q43" s="203"/>
      <c r="R43" s="203"/>
      <c r="S43" s="83"/>
      <c r="T43" s="84"/>
      <c r="Z43" s="50"/>
      <c r="AA43" s="50"/>
      <c r="AB43" s="50"/>
      <c r="AC43" s="50"/>
      <c r="AD43" s="50"/>
      <c r="AE43" s="50"/>
      <c r="AF43" s="50"/>
      <c r="AG43" s="50"/>
      <c r="AH43" s="50"/>
      <c r="AI43" s="50"/>
    </row>
    <row r="44" spans="1:36" s="52" customFormat="1" ht="15" customHeight="1" x14ac:dyDescent="0.45">
      <c r="A44" s="23">
        <v>15</v>
      </c>
      <c r="B44" s="182"/>
      <c r="C44" s="183"/>
      <c r="D44" s="5"/>
      <c r="E44" s="24" t="str">
        <f t="shared" si="0"/>
        <v/>
      </c>
      <c r="G44" s="23">
        <v>70</v>
      </c>
      <c r="H44" s="182"/>
      <c r="I44" s="183"/>
      <c r="J44" s="5"/>
      <c r="K44" s="24" t="str">
        <f t="shared" si="1"/>
        <v/>
      </c>
      <c r="M44" s="184" t="s">
        <v>39</v>
      </c>
      <c r="N44" s="185"/>
      <c r="O44" s="123">
        <f t="shared" si="2"/>
        <v>0</v>
      </c>
      <c r="Q44" s="203"/>
      <c r="R44" s="203"/>
      <c r="S44" s="83"/>
      <c r="T44" s="84"/>
      <c r="Z44" s="50"/>
      <c r="AA44" s="50"/>
      <c r="AB44" s="50"/>
      <c r="AC44" s="50"/>
      <c r="AD44" s="50"/>
      <c r="AE44" s="50"/>
      <c r="AF44" s="50"/>
      <c r="AG44" s="50"/>
      <c r="AH44" s="50"/>
      <c r="AI44" s="50"/>
    </row>
    <row r="45" spans="1:36" s="52" customFormat="1" ht="15" customHeight="1" x14ac:dyDescent="0.45">
      <c r="A45" s="23">
        <v>16</v>
      </c>
      <c r="B45" s="182"/>
      <c r="C45" s="183"/>
      <c r="D45" s="5"/>
      <c r="E45" s="24" t="str">
        <f t="shared" si="0"/>
        <v/>
      </c>
      <c r="G45" s="23">
        <v>71</v>
      </c>
      <c r="H45" s="182"/>
      <c r="I45" s="183"/>
      <c r="J45" s="5"/>
      <c r="K45" s="24" t="str">
        <f t="shared" si="1"/>
        <v/>
      </c>
      <c r="M45" s="184" t="s">
        <v>40</v>
      </c>
      <c r="N45" s="185"/>
      <c r="O45" s="123">
        <f t="shared" si="2"/>
        <v>0</v>
      </c>
      <c r="Q45" s="203"/>
      <c r="R45" s="203"/>
      <c r="S45" s="83"/>
      <c r="T45" s="84"/>
      <c r="Z45" s="50"/>
      <c r="AA45" s="50"/>
      <c r="AB45" s="50"/>
      <c r="AC45" s="50"/>
      <c r="AD45" s="50"/>
      <c r="AE45" s="50"/>
      <c r="AF45" s="50"/>
      <c r="AG45" s="50"/>
      <c r="AH45" s="50"/>
      <c r="AI45" s="50"/>
    </row>
    <row r="46" spans="1:36" s="52" customFormat="1" ht="15" customHeight="1" x14ac:dyDescent="0.45">
      <c r="A46" s="23">
        <v>17</v>
      </c>
      <c r="B46" s="182"/>
      <c r="C46" s="183"/>
      <c r="D46" s="5"/>
      <c r="E46" s="24" t="str">
        <f t="shared" si="0"/>
        <v/>
      </c>
      <c r="G46" s="23">
        <v>72</v>
      </c>
      <c r="H46" s="182"/>
      <c r="I46" s="183"/>
      <c r="J46" s="5"/>
      <c r="K46" s="24" t="str">
        <f t="shared" si="1"/>
        <v/>
      </c>
      <c r="M46" s="97"/>
      <c r="N46" s="97"/>
      <c r="O46" s="122"/>
      <c r="Q46" s="203"/>
      <c r="R46" s="203"/>
      <c r="S46" s="83"/>
      <c r="T46" s="84"/>
      <c r="Z46" s="50"/>
      <c r="AA46" s="50"/>
      <c r="AB46" s="50"/>
      <c r="AC46" s="50"/>
      <c r="AD46" s="50"/>
      <c r="AE46" s="50"/>
      <c r="AF46" s="50"/>
      <c r="AH46" s="50"/>
      <c r="AI46" s="50"/>
    </row>
    <row r="47" spans="1:36" s="52" customFormat="1" ht="15" customHeight="1" x14ac:dyDescent="0.45">
      <c r="A47" s="23">
        <v>18</v>
      </c>
      <c r="B47" s="182"/>
      <c r="C47" s="183"/>
      <c r="D47" s="5"/>
      <c r="E47" s="24" t="str">
        <f t="shared" si="0"/>
        <v/>
      </c>
      <c r="G47" s="23">
        <v>73</v>
      </c>
      <c r="H47" s="182"/>
      <c r="I47" s="183"/>
      <c r="J47" s="5"/>
      <c r="K47" s="24" t="str">
        <f t="shared" si="1"/>
        <v/>
      </c>
      <c r="M47" s="97"/>
      <c r="N47" s="97"/>
      <c r="O47" s="122"/>
      <c r="Q47" s="203"/>
      <c r="R47" s="203"/>
      <c r="S47" s="83"/>
      <c r="T47" s="84"/>
      <c r="Z47" s="50"/>
      <c r="AA47" s="50"/>
      <c r="AB47" s="50"/>
      <c r="AC47" s="50"/>
      <c r="AD47" s="50"/>
      <c r="AE47" s="50"/>
      <c r="AF47" s="50"/>
      <c r="AH47" s="50"/>
      <c r="AI47" s="50"/>
    </row>
    <row r="48" spans="1:36" s="52" customFormat="1" ht="15" customHeight="1" x14ac:dyDescent="0.45">
      <c r="A48" s="23">
        <v>19</v>
      </c>
      <c r="B48" s="182"/>
      <c r="C48" s="183"/>
      <c r="D48" s="5"/>
      <c r="E48" s="24" t="str">
        <f t="shared" si="0"/>
        <v/>
      </c>
      <c r="G48" s="23">
        <v>74</v>
      </c>
      <c r="H48" s="182"/>
      <c r="I48" s="183"/>
      <c r="J48" s="5"/>
      <c r="K48" s="24" t="str">
        <f t="shared" si="1"/>
        <v/>
      </c>
      <c r="M48" s="213" t="s">
        <v>21</v>
      </c>
      <c r="N48" s="214"/>
      <c r="O48" s="69">
        <f>SUM(O28:O45)</f>
        <v>0</v>
      </c>
      <c r="Q48" s="203"/>
      <c r="R48" s="203"/>
      <c r="S48" s="83"/>
      <c r="T48" s="84"/>
      <c r="AF48" s="50"/>
    </row>
    <row r="49" spans="1:32" s="52" customFormat="1" ht="15" customHeight="1" x14ac:dyDescent="0.45">
      <c r="A49" s="23">
        <v>20</v>
      </c>
      <c r="B49" s="182"/>
      <c r="C49" s="183"/>
      <c r="D49" s="5"/>
      <c r="E49" s="24" t="str">
        <f t="shared" si="0"/>
        <v/>
      </c>
      <c r="G49" s="23">
        <v>75</v>
      </c>
      <c r="H49" s="182"/>
      <c r="I49" s="183"/>
      <c r="J49" s="5"/>
      <c r="K49" s="24" t="str">
        <f t="shared" si="1"/>
        <v/>
      </c>
      <c r="Q49" s="203"/>
      <c r="R49" s="203"/>
      <c r="S49" s="83"/>
      <c r="T49" s="84"/>
      <c r="AF49" s="50"/>
    </row>
    <row r="50" spans="1:32" s="52" customFormat="1" ht="15" customHeight="1" x14ac:dyDescent="0.45">
      <c r="A50" s="23">
        <v>21</v>
      </c>
      <c r="B50" s="182"/>
      <c r="C50" s="183"/>
      <c r="D50" s="5"/>
      <c r="E50" s="24" t="str">
        <f t="shared" si="0"/>
        <v/>
      </c>
      <c r="G50" s="23">
        <v>76</v>
      </c>
      <c r="H50" s="182"/>
      <c r="I50" s="183"/>
      <c r="J50" s="5"/>
      <c r="K50" s="24" t="str">
        <f t="shared" si="1"/>
        <v/>
      </c>
      <c r="M50" s="204" t="s">
        <v>167</v>
      </c>
      <c r="N50" s="205"/>
      <c r="O50" s="70">
        <f>O28+O31+O34+O37+O40+O43</f>
        <v>0</v>
      </c>
      <c r="Q50" s="203"/>
      <c r="R50" s="203"/>
      <c r="S50" s="83"/>
      <c r="T50" s="84"/>
      <c r="AF50" s="50"/>
    </row>
    <row r="51" spans="1:32" s="52" customFormat="1" ht="15" customHeight="1" x14ac:dyDescent="0.45">
      <c r="A51" s="23">
        <v>22</v>
      </c>
      <c r="B51" s="182"/>
      <c r="C51" s="183"/>
      <c r="D51" s="5"/>
      <c r="E51" s="24" t="str">
        <f t="shared" si="0"/>
        <v/>
      </c>
      <c r="G51" s="23">
        <v>77</v>
      </c>
      <c r="H51" s="182"/>
      <c r="I51" s="183"/>
      <c r="J51" s="5"/>
      <c r="K51" s="24" t="str">
        <f t="shared" si="1"/>
        <v/>
      </c>
      <c r="M51" s="204" t="s">
        <v>168</v>
      </c>
      <c r="N51" s="205"/>
      <c r="O51" s="70">
        <f t="shared" ref="O51:O52" si="3">O29+O32+O35+O38+O41+O44</f>
        <v>0</v>
      </c>
      <c r="Q51" s="203"/>
      <c r="R51" s="203"/>
      <c r="S51" s="83"/>
      <c r="T51" s="84"/>
    </row>
    <row r="52" spans="1:32" s="52" customFormat="1" ht="15" customHeight="1" x14ac:dyDescent="0.45">
      <c r="A52" s="23">
        <v>23</v>
      </c>
      <c r="B52" s="182"/>
      <c r="C52" s="183"/>
      <c r="D52" s="5"/>
      <c r="E52" s="24" t="str">
        <f t="shared" si="0"/>
        <v/>
      </c>
      <c r="G52" s="23">
        <v>78</v>
      </c>
      <c r="H52" s="182"/>
      <c r="I52" s="183"/>
      <c r="J52" s="5"/>
      <c r="K52" s="24" t="str">
        <f t="shared" si="1"/>
        <v/>
      </c>
      <c r="M52" s="204" t="s">
        <v>169</v>
      </c>
      <c r="N52" s="205"/>
      <c r="O52" s="70">
        <f t="shared" si="3"/>
        <v>0</v>
      </c>
      <c r="Q52" s="203"/>
      <c r="R52" s="203"/>
      <c r="S52" s="83"/>
      <c r="T52" s="84"/>
    </row>
    <row r="53" spans="1:32" s="52" customFormat="1" ht="15" customHeight="1" x14ac:dyDescent="0.45">
      <c r="A53" s="23">
        <v>24</v>
      </c>
      <c r="B53" s="182"/>
      <c r="C53" s="183"/>
      <c r="D53" s="5"/>
      <c r="E53" s="24" t="str">
        <f t="shared" si="0"/>
        <v/>
      </c>
      <c r="G53" s="23">
        <v>79</v>
      </c>
      <c r="H53" s="182"/>
      <c r="I53" s="183"/>
      <c r="J53" s="5"/>
      <c r="K53" s="24" t="str">
        <f t="shared" si="1"/>
        <v/>
      </c>
      <c r="M53" s="206" t="s">
        <v>170</v>
      </c>
      <c r="N53" s="207"/>
      <c r="O53" s="70">
        <f>SUM(O50:O52)</f>
        <v>0</v>
      </c>
      <c r="Q53" s="203"/>
      <c r="R53" s="203"/>
      <c r="S53" s="83"/>
      <c r="T53" s="84"/>
    </row>
    <row r="54" spans="1:32" s="52" customFormat="1" ht="15" customHeight="1" x14ac:dyDescent="0.45">
      <c r="A54" s="23">
        <v>25</v>
      </c>
      <c r="B54" s="182"/>
      <c r="C54" s="183"/>
      <c r="D54" s="5"/>
      <c r="E54" s="24" t="str">
        <f t="shared" si="0"/>
        <v/>
      </c>
      <c r="G54" s="23">
        <v>80</v>
      </c>
      <c r="H54" s="182"/>
      <c r="I54" s="183"/>
      <c r="J54" s="5"/>
      <c r="K54" s="24" t="str">
        <f t="shared" si="1"/>
        <v/>
      </c>
      <c r="M54" s="215" t="s">
        <v>171</v>
      </c>
      <c r="N54" s="216"/>
      <c r="O54" s="211">
        <f>COUNTA(B28:C82)+COUNTA(H28:I82)</f>
        <v>0</v>
      </c>
      <c r="Q54" s="203"/>
      <c r="R54" s="203"/>
      <c r="S54" s="83"/>
      <c r="T54" s="84"/>
    </row>
    <row r="55" spans="1:32" s="52" customFormat="1" ht="15" customHeight="1" x14ac:dyDescent="0.45">
      <c r="A55" s="23">
        <v>26</v>
      </c>
      <c r="B55" s="182"/>
      <c r="C55" s="183"/>
      <c r="D55" s="5"/>
      <c r="E55" s="24" t="str">
        <f t="shared" si="0"/>
        <v/>
      </c>
      <c r="G55" s="23">
        <v>81</v>
      </c>
      <c r="H55" s="182"/>
      <c r="I55" s="183"/>
      <c r="J55" s="5"/>
      <c r="K55" s="24" t="str">
        <f t="shared" si="1"/>
        <v/>
      </c>
      <c r="M55" s="217"/>
      <c r="N55" s="218"/>
      <c r="O55" s="212"/>
      <c r="Q55" s="203"/>
      <c r="R55" s="203"/>
      <c r="S55" s="83"/>
      <c r="T55" s="84"/>
    </row>
    <row r="56" spans="1:32" s="52" customFormat="1" ht="15" customHeight="1" x14ac:dyDescent="0.45">
      <c r="A56" s="23">
        <v>27</v>
      </c>
      <c r="B56" s="182"/>
      <c r="C56" s="183"/>
      <c r="D56" s="5"/>
      <c r="E56" s="24" t="str">
        <f t="shared" si="0"/>
        <v/>
      </c>
      <c r="G56" s="23">
        <v>82</v>
      </c>
      <c r="H56" s="182"/>
      <c r="I56" s="183"/>
      <c r="J56" s="5"/>
      <c r="K56" s="24" t="str">
        <f t="shared" si="1"/>
        <v/>
      </c>
      <c r="M56" s="219" t="s">
        <v>172</v>
      </c>
      <c r="N56" s="220"/>
      <c r="O56" s="211">
        <f>SUM(K74:K82)</f>
        <v>0</v>
      </c>
      <c r="Q56" s="203"/>
      <c r="R56" s="203"/>
      <c r="S56" s="83"/>
      <c r="T56" s="84"/>
    </row>
    <row r="57" spans="1:32" s="52" customFormat="1" ht="15" customHeight="1" x14ac:dyDescent="0.45">
      <c r="A57" s="23">
        <v>28</v>
      </c>
      <c r="B57" s="182"/>
      <c r="C57" s="183"/>
      <c r="D57" s="5"/>
      <c r="E57" s="24" t="str">
        <f t="shared" si="0"/>
        <v/>
      </c>
      <c r="G57" s="23">
        <v>83</v>
      </c>
      <c r="H57" s="182"/>
      <c r="I57" s="183"/>
      <c r="J57" s="5"/>
      <c r="K57" s="24" t="str">
        <f t="shared" si="1"/>
        <v/>
      </c>
      <c r="M57" s="221"/>
      <c r="N57" s="222"/>
      <c r="O57" s="212"/>
      <c r="Q57" s="203"/>
      <c r="R57" s="203"/>
      <c r="S57" s="83"/>
      <c r="T57" s="84"/>
    </row>
    <row r="58" spans="1:32" s="52" customFormat="1" ht="15" customHeight="1" x14ac:dyDescent="0.45">
      <c r="A58" s="23">
        <v>29</v>
      </c>
      <c r="B58" s="182"/>
      <c r="C58" s="183"/>
      <c r="D58" s="5"/>
      <c r="E58" s="24" t="str">
        <f t="shared" si="0"/>
        <v/>
      </c>
      <c r="G58" s="23">
        <v>84</v>
      </c>
      <c r="H58" s="182"/>
      <c r="I58" s="183"/>
      <c r="J58" s="5"/>
      <c r="K58" s="24" t="str">
        <f t="shared" si="1"/>
        <v/>
      </c>
      <c r="Q58" s="203"/>
      <c r="R58" s="203"/>
      <c r="S58" s="83"/>
      <c r="T58" s="84"/>
    </row>
    <row r="59" spans="1:32" s="52" customFormat="1" ht="15" customHeight="1" x14ac:dyDescent="0.45">
      <c r="A59" s="23">
        <v>30</v>
      </c>
      <c r="B59" s="182"/>
      <c r="C59" s="183"/>
      <c r="D59" s="5"/>
      <c r="E59" s="24" t="str">
        <f t="shared" si="0"/>
        <v/>
      </c>
      <c r="G59" s="23">
        <v>85</v>
      </c>
      <c r="H59" s="182"/>
      <c r="I59" s="183"/>
      <c r="J59" s="5"/>
      <c r="K59" s="24" t="str">
        <f t="shared" si="1"/>
        <v/>
      </c>
      <c r="Q59" s="203"/>
      <c r="R59" s="203"/>
      <c r="S59" s="83"/>
      <c r="T59" s="84"/>
    </row>
    <row r="60" spans="1:32" s="52" customFormat="1" ht="15" customHeight="1" x14ac:dyDescent="0.45">
      <c r="A60" s="23">
        <v>31</v>
      </c>
      <c r="B60" s="182"/>
      <c r="C60" s="183"/>
      <c r="D60" s="5"/>
      <c r="E60" s="24" t="str">
        <f t="shared" si="0"/>
        <v/>
      </c>
      <c r="G60" s="23">
        <v>86</v>
      </c>
      <c r="H60" s="182"/>
      <c r="I60" s="183"/>
      <c r="J60" s="5"/>
      <c r="K60" s="24" t="str">
        <f t="shared" si="1"/>
        <v/>
      </c>
      <c r="P60" s="71"/>
      <c r="Q60" s="203"/>
      <c r="R60" s="203"/>
      <c r="S60" s="83"/>
      <c r="T60" s="84"/>
    </row>
    <row r="61" spans="1:32" s="52" customFormat="1" ht="15" customHeight="1" x14ac:dyDescent="0.45">
      <c r="A61" s="23">
        <v>32</v>
      </c>
      <c r="B61" s="182"/>
      <c r="C61" s="183"/>
      <c r="D61" s="5"/>
      <c r="E61" s="24" t="str">
        <f t="shared" si="0"/>
        <v/>
      </c>
      <c r="G61" s="23">
        <v>87</v>
      </c>
      <c r="H61" s="182"/>
      <c r="I61" s="183"/>
      <c r="J61" s="5"/>
      <c r="K61" s="24" t="str">
        <f t="shared" si="1"/>
        <v/>
      </c>
      <c r="L61" s="72"/>
      <c r="P61" s="71"/>
      <c r="Q61" s="203"/>
      <c r="R61" s="203"/>
      <c r="S61" s="83"/>
      <c r="T61" s="84"/>
    </row>
    <row r="62" spans="1:32" s="52" customFormat="1" ht="15" customHeight="1" x14ac:dyDescent="0.45">
      <c r="A62" s="23">
        <v>33</v>
      </c>
      <c r="B62" s="182"/>
      <c r="C62" s="183"/>
      <c r="D62" s="5"/>
      <c r="E62" s="24" t="str">
        <f t="shared" si="0"/>
        <v/>
      </c>
      <c r="G62" s="23">
        <v>88</v>
      </c>
      <c r="H62" s="182"/>
      <c r="I62" s="183"/>
      <c r="J62" s="5"/>
      <c r="K62" s="24" t="str">
        <f t="shared" si="1"/>
        <v/>
      </c>
      <c r="Q62" s="203"/>
      <c r="R62" s="203"/>
      <c r="S62" s="83"/>
      <c r="T62" s="84"/>
    </row>
    <row r="63" spans="1:32" s="52" customFormat="1" ht="15" customHeight="1" x14ac:dyDescent="0.45">
      <c r="A63" s="23">
        <v>34</v>
      </c>
      <c r="B63" s="182"/>
      <c r="C63" s="183"/>
      <c r="D63" s="5"/>
      <c r="E63" s="24" t="str">
        <f t="shared" si="0"/>
        <v/>
      </c>
      <c r="G63" s="23">
        <v>89</v>
      </c>
      <c r="H63" s="182"/>
      <c r="I63" s="183"/>
      <c r="J63" s="5"/>
      <c r="K63" s="24" t="str">
        <f t="shared" si="1"/>
        <v/>
      </c>
      <c r="Q63" s="84"/>
      <c r="R63" s="84"/>
      <c r="S63" s="84"/>
      <c r="T63" s="84"/>
    </row>
    <row r="64" spans="1:32" s="52" customFormat="1" ht="15" customHeight="1" x14ac:dyDescent="0.45">
      <c r="A64" s="23">
        <v>35</v>
      </c>
      <c r="B64" s="182"/>
      <c r="C64" s="183"/>
      <c r="D64" s="5"/>
      <c r="E64" s="24" t="str">
        <f t="shared" si="0"/>
        <v/>
      </c>
      <c r="G64" s="23">
        <v>90</v>
      </c>
      <c r="H64" s="182"/>
      <c r="I64" s="183"/>
      <c r="J64" s="5"/>
      <c r="K64" s="24" t="str">
        <f t="shared" si="1"/>
        <v/>
      </c>
      <c r="Q64" s="208"/>
      <c r="R64" s="208"/>
      <c r="S64" s="119"/>
      <c r="T64" s="84"/>
    </row>
    <row r="65" spans="1:36" s="52" customFormat="1" ht="15" customHeight="1" x14ac:dyDescent="0.45">
      <c r="A65" s="23">
        <v>36</v>
      </c>
      <c r="B65" s="182"/>
      <c r="C65" s="183"/>
      <c r="D65" s="5"/>
      <c r="E65" s="24" t="str">
        <f t="shared" si="0"/>
        <v/>
      </c>
      <c r="G65" s="23">
        <v>91</v>
      </c>
      <c r="H65" s="182"/>
      <c r="I65" s="183"/>
      <c r="J65" s="5"/>
      <c r="K65" s="24" t="str">
        <f t="shared" si="1"/>
        <v/>
      </c>
      <c r="Q65" s="86"/>
      <c r="R65" s="86"/>
      <c r="S65" s="84"/>
      <c r="T65" s="84"/>
    </row>
    <row r="66" spans="1:36" s="52" customFormat="1" ht="15" customHeight="1" x14ac:dyDescent="0.45">
      <c r="A66" s="23">
        <v>37</v>
      </c>
      <c r="B66" s="182"/>
      <c r="C66" s="183"/>
      <c r="D66" s="5"/>
      <c r="E66" s="24" t="str">
        <f t="shared" si="0"/>
        <v/>
      </c>
      <c r="G66" s="23">
        <v>92</v>
      </c>
      <c r="H66" s="182"/>
      <c r="I66" s="183"/>
      <c r="J66" s="5"/>
      <c r="K66" s="24" t="str">
        <f t="shared" si="1"/>
        <v/>
      </c>
      <c r="Q66" s="209"/>
      <c r="R66" s="209"/>
      <c r="S66" s="87"/>
      <c r="T66" s="84"/>
    </row>
    <row r="67" spans="1:36" s="52" customFormat="1" ht="15" customHeight="1" x14ac:dyDescent="0.45">
      <c r="A67" s="23">
        <v>38</v>
      </c>
      <c r="B67" s="182"/>
      <c r="C67" s="183"/>
      <c r="D67" s="5"/>
      <c r="E67" s="24" t="str">
        <f t="shared" si="0"/>
        <v/>
      </c>
      <c r="G67" s="23">
        <v>93</v>
      </c>
      <c r="H67" s="182"/>
      <c r="I67" s="183"/>
      <c r="J67" s="5"/>
      <c r="K67" s="24" t="str">
        <f t="shared" si="1"/>
        <v/>
      </c>
      <c r="Q67" s="209"/>
      <c r="R67" s="209"/>
      <c r="S67" s="87"/>
      <c r="T67" s="84"/>
    </row>
    <row r="68" spans="1:36" s="52" customFormat="1" ht="15" customHeight="1" x14ac:dyDescent="0.45">
      <c r="A68" s="23">
        <v>39</v>
      </c>
      <c r="B68" s="182"/>
      <c r="C68" s="183"/>
      <c r="D68" s="5"/>
      <c r="E68" s="24" t="str">
        <f t="shared" si="0"/>
        <v/>
      </c>
      <c r="G68" s="23">
        <v>94</v>
      </c>
      <c r="H68" s="182"/>
      <c r="I68" s="183"/>
      <c r="J68" s="5"/>
      <c r="K68" s="24" t="str">
        <f t="shared" si="1"/>
        <v/>
      </c>
      <c r="Q68" s="209"/>
      <c r="R68" s="209"/>
      <c r="S68" s="87"/>
      <c r="T68" s="84"/>
    </row>
    <row r="69" spans="1:36" s="52" customFormat="1" ht="15" customHeight="1" x14ac:dyDescent="0.45">
      <c r="A69" s="23">
        <v>40</v>
      </c>
      <c r="B69" s="182"/>
      <c r="C69" s="183"/>
      <c r="D69" s="5"/>
      <c r="E69" s="24" t="str">
        <f t="shared" si="0"/>
        <v/>
      </c>
      <c r="G69" s="23">
        <v>95</v>
      </c>
      <c r="H69" s="182"/>
      <c r="I69" s="183"/>
      <c r="J69" s="5"/>
      <c r="K69" s="24" t="str">
        <f t="shared" si="1"/>
        <v/>
      </c>
      <c r="Q69" s="210"/>
      <c r="R69" s="210"/>
      <c r="S69" s="87"/>
      <c r="T69" s="84"/>
    </row>
    <row r="70" spans="1:36" s="52" customFormat="1" ht="15" customHeight="1" x14ac:dyDescent="0.45">
      <c r="A70" s="23">
        <v>41</v>
      </c>
      <c r="B70" s="182"/>
      <c r="C70" s="183"/>
      <c r="D70" s="5"/>
      <c r="E70" s="24" t="str">
        <f t="shared" si="0"/>
        <v/>
      </c>
      <c r="G70" s="23">
        <v>96</v>
      </c>
      <c r="H70" s="182"/>
      <c r="I70" s="183"/>
      <c r="J70" s="5"/>
      <c r="K70" s="24" t="str">
        <f t="shared" si="1"/>
        <v/>
      </c>
      <c r="Q70" s="84"/>
      <c r="R70" s="84"/>
      <c r="S70" s="84"/>
      <c r="T70" s="84"/>
    </row>
    <row r="71" spans="1:36" s="52" customFormat="1" ht="15" customHeight="1" x14ac:dyDescent="0.45">
      <c r="A71" s="23">
        <v>42</v>
      </c>
      <c r="B71" s="182"/>
      <c r="C71" s="183"/>
      <c r="D71" s="5"/>
      <c r="E71" s="24" t="str">
        <f t="shared" si="0"/>
        <v/>
      </c>
      <c r="G71" s="23">
        <v>97</v>
      </c>
      <c r="H71" s="182"/>
      <c r="I71" s="183"/>
      <c r="J71" s="5"/>
      <c r="K71" s="24" t="str">
        <f t="shared" si="1"/>
        <v/>
      </c>
      <c r="O71" s="73"/>
      <c r="P71" s="74"/>
      <c r="Q71" s="84"/>
      <c r="R71" s="84"/>
      <c r="S71" s="84"/>
      <c r="T71" s="84"/>
    </row>
    <row r="72" spans="1:36" s="52" customFormat="1" ht="15" customHeight="1" x14ac:dyDescent="0.45">
      <c r="A72" s="23">
        <v>43</v>
      </c>
      <c r="B72" s="182"/>
      <c r="C72" s="183"/>
      <c r="D72" s="5"/>
      <c r="E72" s="24" t="str">
        <f t="shared" si="0"/>
        <v/>
      </c>
      <c r="G72" s="23">
        <v>98</v>
      </c>
      <c r="H72" s="182"/>
      <c r="I72" s="183"/>
      <c r="J72" s="5"/>
      <c r="K72" s="24" t="str">
        <f t="shared" si="1"/>
        <v/>
      </c>
      <c r="O72" s="73"/>
      <c r="P72" s="74"/>
      <c r="Q72" s="84"/>
      <c r="R72" s="84"/>
      <c r="S72" s="84"/>
      <c r="T72" s="84"/>
    </row>
    <row r="73" spans="1:36" s="52" customFormat="1" ht="15" customHeight="1" x14ac:dyDescent="0.45">
      <c r="A73" s="23">
        <v>44</v>
      </c>
      <c r="B73" s="182"/>
      <c r="C73" s="183"/>
      <c r="D73" s="5"/>
      <c r="E73" s="24" t="str">
        <f t="shared" si="0"/>
        <v/>
      </c>
      <c r="G73" s="23">
        <v>99</v>
      </c>
      <c r="H73" s="182"/>
      <c r="I73" s="183"/>
      <c r="J73" s="5"/>
      <c r="K73" s="24" t="str">
        <f t="shared" si="1"/>
        <v/>
      </c>
      <c r="O73" s="73"/>
      <c r="P73" s="74"/>
      <c r="Q73" s="84"/>
      <c r="R73" s="84"/>
      <c r="S73" s="84"/>
      <c r="T73" s="84"/>
      <c r="AG73" s="6"/>
    </row>
    <row r="74" spans="1:36" s="52" customFormat="1" ht="15" customHeight="1" x14ac:dyDescent="0.45">
      <c r="A74" s="23">
        <v>45</v>
      </c>
      <c r="B74" s="182"/>
      <c r="C74" s="183"/>
      <c r="D74" s="5"/>
      <c r="E74" s="24" t="str">
        <f t="shared" si="0"/>
        <v/>
      </c>
      <c r="G74" s="223" t="s">
        <v>79</v>
      </c>
      <c r="H74" s="182"/>
      <c r="I74" s="183"/>
      <c r="J74" s="5"/>
      <c r="K74" s="24" t="str">
        <f t="shared" si="1"/>
        <v/>
      </c>
      <c r="P74" s="74"/>
      <c r="Q74" s="84"/>
      <c r="R74" s="84"/>
      <c r="S74" s="84"/>
      <c r="T74" s="84"/>
      <c r="AG74" s="6"/>
    </row>
    <row r="75" spans="1:36" ht="15" customHeight="1" x14ac:dyDescent="0.45">
      <c r="A75" s="23">
        <v>46</v>
      </c>
      <c r="B75" s="182"/>
      <c r="C75" s="183"/>
      <c r="D75" s="5"/>
      <c r="E75" s="24" t="str">
        <f t="shared" si="0"/>
        <v/>
      </c>
      <c r="G75" s="223"/>
      <c r="H75" s="182"/>
      <c r="I75" s="183"/>
      <c r="J75" s="5"/>
      <c r="K75" s="24" t="str">
        <f t="shared" si="1"/>
        <v/>
      </c>
      <c r="L75" s="52"/>
      <c r="M75" s="52"/>
      <c r="N75" s="52"/>
      <c r="O75" s="52"/>
      <c r="P75" s="52"/>
      <c r="T75" s="52"/>
      <c r="AF75" s="52"/>
      <c r="AJ75" s="52"/>
    </row>
    <row r="76" spans="1:36" ht="15" customHeight="1" x14ac:dyDescent="0.45">
      <c r="A76" s="23">
        <v>47</v>
      </c>
      <c r="B76" s="182"/>
      <c r="C76" s="183"/>
      <c r="D76" s="5"/>
      <c r="E76" s="24" t="str">
        <f t="shared" si="0"/>
        <v/>
      </c>
      <c r="G76" s="223"/>
      <c r="H76" s="182"/>
      <c r="I76" s="183"/>
      <c r="J76" s="5"/>
      <c r="K76" s="24" t="str">
        <f t="shared" si="1"/>
        <v/>
      </c>
      <c r="M76" s="52"/>
      <c r="N76" s="52"/>
      <c r="O76" s="52"/>
      <c r="AF76" s="52"/>
    </row>
    <row r="77" spans="1:36" ht="15" customHeight="1" x14ac:dyDescent="0.45">
      <c r="A77" s="23">
        <v>48</v>
      </c>
      <c r="B77" s="182"/>
      <c r="C77" s="183"/>
      <c r="D77" s="5"/>
      <c r="E77" s="24" t="str">
        <f t="shared" si="0"/>
        <v/>
      </c>
      <c r="G77" s="223"/>
      <c r="H77" s="182"/>
      <c r="I77" s="183"/>
      <c r="J77" s="5"/>
      <c r="K77" s="24" t="str">
        <f t="shared" si="1"/>
        <v/>
      </c>
      <c r="M77" s="52"/>
      <c r="N77" s="52"/>
      <c r="O77" s="52"/>
      <c r="AF77" s="52"/>
    </row>
    <row r="78" spans="1:36" ht="15" customHeight="1" x14ac:dyDescent="0.45">
      <c r="A78" s="23">
        <v>49</v>
      </c>
      <c r="B78" s="182"/>
      <c r="C78" s="183"/>
      <c r="D78" s="5"/>
      <c r="E78" s="24" t="str">
        <f t="shared" si="0"/>
        <v/>
      </c>
      <c r="G78" s="223"/>
      <c r="H78" s="182"/>
      <c r="I78" s="183"/>
      <c r="J78" s="5"/>
      <c r="K78" s="24" t="str">
        <f t="shared" si="1"/>
        <v/>
      </c>
      <c r="M78" s="75"/>
      <c r="N78" s="52"/>
      <c r="O78" s="52"/>
    </row>
    <row r="79" spans="1:36" ht="15" customHeight="1" x14ac:dyDescent="0.3">
      <c r="A79" s="23">
        <v>50</v>
      </c>
      <c r="B79" s="182"/>
      <c r="C79" s="183"/>
      <c r="D79" s="5"/>
      <c r="E79" s="24" t="str">
        <f t="shared" si="0"/>
        <v/>
      </c>
      <c r="G79" s="223"/>
      <c r="H79" s="182"/>
      <c r="I79" s="183"/>
      <c r="J79" s="5"/>
      <c r="K79" s="24" t="str">
        <f t="shared" si="1"/>
        <v/>
      </c>
    </row>
    <row r="80" spans="1:36" ht="15" customHeight="1" x14ac:dyDescent="0.3">
      <c r="A80" s="23">
        <v>51</v>
      </c>
      <c r="B80" s="182"/>
      <c r="C80" s="183"/>
      <c r="D80" s="5"/>
      <c r="E80" s="24" t="str">
        <f t="shared" si="0"/>
        <v/>
      </c>
      <c r="G80" s="223"/>
      <c r="H80" s="182"/>
      <c r="I80" s="183"/>
      <c r="J80" s="5"/>
      <c r="K80" s="24" t="str">
        <f t="shared" si="1"/>
        <v/>
      </c>
    </row>
    <row r="81" spans="1:11" ht="15" customHeight="1" x14ac:dyDescent="0.3">
      <c r="A81" s="23">
        <v>52</v>
      </c>
      <c r="B81" s="182"/>
      <c r="C81" s="183"/>
      <c r="D81" s="5"/>
      <c r="E81" s="24" t="str">
        <f t="shared" si="0"/>
        <v/>
      </c>
      <c r="G81" s="223"/>
      <c r="H81" s="182"/>
      <c r="I81" s="183"/>
      <c r="J81" s="5"/>
      <c r="K81" s="24" t="str">
        <f t="shared" si="1"/>
        <v/>
      </c>
    </row>
    <row r="82" spans="1:11" ht="15" customHeight="1" x14ac:dyDescent="0.3">
      <c r="A82" s="23">
        <v>53</v>
      </c>
      <c r="B82" s="182"/>
      <c r="C82" s="183"/>
      <c r="D82" s="5"/>
      <c r="E82" s="24" t="str">
        <f t="shared" si="0"/>
        <v/>
      </c>
      <c r="G82" s="223"/>
      <c r="H82" s="182"/>
      <c r="I82" s="183"/>
      <c r="J82" s="5"/>
      <c r="K82" s="24" t="str">
        <f t="shared" si="1"/>
        <v/>
      </c>
    </row>
    <row r="83" spans="1:11" ht="18.75" customHeight="1" x14ac:dyDescent="0.5">
      <c r="F83" s="76"/>
      <c r="G83" s="76"/>
      <c r="H83" s="76"/>
      <c r="I83" s="76"/>
      <c r="J83" s="76"/>
      <c r="K83" s="76"/>
    </row>
    <row r="84" spans="1:11" ht="18.75" customHeight="1" x14ac:dyDescent="0.35">
      <c r="F84" s="47"/>
      <c r="G84" s="47"/>
      <c r="H84" s="47"/>
      <c r="I84" s="47"/>
      <c r="J84" s="47"/>
      <c r="K84" s="47"/>
    </row>
    <row r="85" spans="1:11" ht="18.75" customHeight="1" x14ac:dyDescent="0.35">
      <c r="F85" s="47"/>
      <c r="G85" s="47"/>
      <c r="H85" s="47"/>
      <c r="I85" s="47"/>
      <c r="J85" s="47"/>
      <c r="K85" s="47"/>
    </row>
    <row r="86" spans="1:11" ht="18.75" customHeight="1" x14ac:dyDescent="0.35">
      <c r="F86" s="47"/>
      <c r="G86" s="47"/>
      <c r="H86" s="47"/>
      <c r="I86" s="47"/>
      <c r="J86" s="47"/>
      <c r="K86" s="47"/>
    </row>
    <row r="87" spans="1:11" ht="18.75" customHeight="1" x14ac:dyDescent="0.35">
      <c r="F87" s="47"/>
      <c r="G87" s="47"/>
      <c r="H87" s="47"/>
      <c r="I87" s="47"/>
      <c r="J87" s="47"/>
      <c r="K87" s="47"/>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mergeCells count="218">
    <mergeCell ref="M28:N28"/>
    <mergeCell ref="M29:N29"/>
    <mergeCell ref="M34:N34"/>
    <mergeCell ref="M35:N35"/>
    <mergeCell ref="B80:C80"/>
    <mergeCell ref="H80:I80"/>
    <mergeCell ref="B81:C81"/>
    <mergeCell ref="H81:I81"/>
    <mergeCell ref="B82:C82"/>
    <mergeCell ref="H82:I82"/>
    <mergeCell ref="H76:I76"/>
    <mergeCell ref="B77:C77"/>
    <mergeCell ref="H77:I77"/>
    <mergeCell ref="B78:C78"/>
    <mergeCell ref="H78:I78"/>
    <mergeCell ref="B79:C79"/>
    <mergeCell ref="H79:I79"/>
    <mergeCell ref="B72:C72"/>
    <mergeCell ref="H72:I72"/>
    <mergeCell ref="B73:C73"/>
    <mergeCell ref="H73:I73"/>
    <mergeCell ref="B74:C74"/>
    <mergeCell ref="G74:G82"/>
    <mergeCell ref="H74:I74"/>
    <mergeCell ref="B75:C75"/>
    <mergeCell ref="H75:I75"/>
    <mergeCell ref="B76:C76"/>
    <mergeCell ref="B69:C69"/>
    <mergeCell ref="H69:I69"/>
    <mergeCell ref="Q69:R69"/>
    <mergeCell ref="B70:C70"/>
    <mergeCell ref="H70:I70"/>
    <mergeCell ref="B71:C71"/>
    <mergeCell ref="H71:I71"/>
    <mergeCell ref="Q66:R66"/>
    <mergeCell ref="B67:C67"/>
    <mergeCell ref="H67:I67"/>
    <mergeCell ref="M56:N57"/>
    <mergeCell ref="O56:O57"/>
    <mergeCell ref="Q67:R67"/>
    <mergeCell ref="B68:C68"/>
    <mergeCell ref="H68:I68"/>
    <mergeCell ref="Q68:R68"/>
    <mergeCell ref="B64:C64"/>
    <mergeCell ref="H64:I64"/>
    <mergeCell ref="M53:N53"/>
    <mergeCell ref="Q64:R64"/>
    <mergeCell ref="B65:C65"/>
    <mergeCell ref="H65:I65"/>
    <mergeCell ref="M54:N55"/>
    <mergeCell ref="O54:O55"/>
    <mergeCell ref="B66:C66"/>
    <mergeCell ref="H66:I66"/>
    <mergeCell ref="B62:C62"/>
    <mergeCell ref="H62:I62"/>
    <mergeCell ref="M51:N51"/>
    <mergeCell ref="Q62:R62"/>
    <mergeCell ref="B63:C63"/>
    <mergeCell ref="H63:I63"/>
    <mergeCell ref="M52:N52"/>
    <mergeCell ref="B60:C60"/>
    <mergeCell ref="H60:I60"/>
    <mergeCell ref="Q60:R60"/>
    <mergeCell ref="B61:C61"/>
    <mergeCell ref="H61:I61"/>
    <mergeCell ref="M50:N50"/>
    <mergeCell ref="Q61:R61"/>
    <mergeCell ref="B58:C58"/>
    <mergeCell ref="H58:I58"/>
    <mergeCell ref="Q58:R58"/>
    <mergeCell ref="B59:C59"/>
    <mergeCell ref="H59:I59"/>
    <mergeCell ref="M48:N48"/>
    <mergeCell ref="Q59:R59"/>
    <mergeCell ref="B56:C56"/>
    <mergeCell ref="H56:I56"/>
    <mergeCell ref="Q56:R56"/>
    <mergeCell ref="B57:C57"/>
    <mergeCell ref="H57:I57"/>
    <mergeCell ref="Q57:R57"/>
    <mergeCell ref="B54:C54"/>
    <mergeCell ref="H54:I54"/>
    <mergeCell ref="Q54:R54"/>
    <mergeCell ref="B55:C55"/>
    <mergeCell ref="H55:I55"/>
    <mergeCell ref="Q55:R55"/>
    <mergeCell ref="B52:C52"/>
    <mergeCell ref="H52:I52"/>
    <mergeCell ref="Q52:R52"/>
    <mergeCell ref="B53:C53"/>
    <mergeCell ref="H53:I53"/>
    <mergeCell ref="Q53:R53"/>
    <mergeCell ref="B50:C50"/>
    <mergeCell ref="H50:I50"/>
    <mergeCell ref="Q50:R50"/>
    <mergeCell ref="B51:C51"/>
    <mergeCell ref="H51:I51"/>
    <mergeCell ref="Q51:R51"/>
    <mergeCell ref="B48:C48"/>
    <mergeCell ref="H48:I48"/>
    <mergeCell ref="Q48:R48"/>
    <mergeCell ref="B49:C49"/>
    <mergeCell ref="H49:I49"/>
    <mergeCell ref="Q49:R49"/>
    <mergeCell ref="B46:C46"/>
    <mergeCell ref="H46:I46"/>
    <mergeCell ref="Q46:R46"/>
    <mergeCell ref="B47:C47"/>
    <mergeCell ref="H47:I47"/>
    <mergeCell ref="Q47:R47"/>
    <mergeCell ref="B44:C44"/>
    <mergeCell ref="H44:I44"/>
    <mergeCell ref="M44:N44"/>
    <mergeCell ref="Q44:R44"/>
    <mergeCell ref="B45:C45"/>
    <mergeCell ref="H45:I45"/>
    <mergeCell ref="M45:N45"/>
    <mergeCell ref="Q45:R45"/>
    <mergeCell ref="B42:C42"/>
    <mergeCell ref="H42:I42"/>
    <mergeCell ref="M42:N42"/>
    <mergeCell ref="Q42:R42"/>
    <mergeCell ref="B43:C43"/>
    <mergeCell ref="H43:I43"/>
    <mergeCell ref="M43:N43"/>
    <mergeCell ref="Q43:R43"/>
    <mergeCell ref="B40:C40"/>
    <mergeCell ref="H40:I40"/>
    <mergeCell ref="M40:N40"/>
    <mergeCell ref="Q40:R40"/>
    <mergeCell ref="B41:C41"/>
    <mergeCell ref="H41:I41"/>
    <mergeCell ref="M41:N41"/>
    <mergeCell ref="Q41:R41"/>
    <mergeCell ref="B38:C38"/>
    <mergeCell ref="H38:I38"/>
    <mergeCell ref="M38:N38"/>
    <mergeCell ref="Q38:R38"/>
    <mergeCell ref="B39:C39"/>
    <mergeCell ref="H39:I39"/>
    <mergeCell ref="M39:N39"/>
    <mergeCell ref="Q39:R39"/>
    <mergeCell ref="P35:S35"/>
    <mergeCell ref="B36:C36"/>
    <mergeCell ref="H36:I36"/>
    <mergeCell ref="M36:N36"/>
    <mergeCell ref="Q36:S36"/>
    <mergeCell ref="B37:C37"/>
    <mergeCell ref="H37:I37"/>
    <mergeCell ref="M37:N37"/>
    <mergeCell ref="Q37:R37"/>
    <mergeCell ref="B34:C34"/>
    <mergeCell ref="H34:I34"/>
    <mergeCell ref="B35:C35"/>
    <mergeCell ref="H35:I35"/>
    <mergeCell ref="B32:C32"/>
    <mergeCell ref="H32:I32"/>
    <mergeCell ref="M32:N32"/>
    <mergeCell ref="P32:T33"/>
    <mergeCell ref="B33:C33"/>
    <mergeCell ref="H33:I33"/>
    <mergeCell ref="M33:N33"/>
    <mergeCell ref="R29:T30"/>
    <mergeCell ref="B30:C30"/>
    <mergeCell ref="H30:I30"/>
    <mergeCell ref="M30:N30"/>
    <mergeCell ref="B31:C31"/>
    <mergeCell ref="H31:I31"/>
    <mergeCell ref="M31:N31"/>
    <mergeCell ref="B28:C28"/>
    <mergeCell ref="H28:I28"/>
    <mergeCell ref="B29:C29"/>
    <mergeCell ref="H29:I29"/>
    <mergeCell ref="B22:C22"/>
    <mergeCell ref="D22:H22"/>
    <mergeCell ref="J22:K22"/>
    <mergeCell ref="L22:P22"/>
    <mergeCell ref="A26:O26"/>
    <mergeCell ref="B27:C27"/>
    <mergeCell ref="H27:I27"/>
    <mergeCell ref="M27:N27"/>
    <mergeCell ref="L20:M20"/>
    <mergeCell ref="O20:P20"/>
    <mergeCell ref="D21:E21"/>
    <mergeCell ref="G21:H21"/>
    <mergeCell ref="L21:M21"/>
    <mergeCell ref="O21:P21"/>
    <mergeCell ref="B17:C17"/>
    <mergeCell ref="D17:H17"/>
    <mergeCell ref="J17:K17"/>
    <mergeCell ref="L17:P17"/>
    <mergeCell ref="B18:C21"/>
    <mergeCell ref="D18:H19"/>
    <mergeCell ref="J18:K21"/>
    <mergeCell ref="L18:P19"/>
    <mergeCell ref="D20:E20"/>
    <mergeCell ref="G20:H20"/>
    <mergeCell ref="B14:C14"/>
    <mergeCell ref="D14:H14"/>
    <mergeCell ref="J14:K14"/>
    <mergeCell ref="L14:P14"/>
    <mergeCell ref="B15:C16"/>
    <mergeCell ref="D15:H16"/>
    <mergeCell ref="J15:K16"/>
    <mergeCell ref="L15:P16"/>
    <mergeCell ref="D5:F5"/>
    <mergeCell ref="G5:M5"/>
    <mergeCell ref="D6:F6"/>
    <mergeCell ref="G6:M6"/>
    <mergeCell ref="D7:F7"/>
    <mergeCell ref="G7:M9"/>
    <mergeCell ref="A1:T1"/>
    <mergeCell ref="D2:F2"/>
    <mergeCell ref="G2:M2"/>
    <mergeCell ref="D3:F3"/>
    <mergeCell ref="G3:M3"/>
    <mergeCell ref="D4:F4"/>
    <mergeCell ref="G4:M4"/>
  </mergeCells>
  <conditionalFormatting sqref="L15:P22">
    <cfRule type="cellIs" dxfId="84" priority="7" operator="equal">
      <formula>0</formula>
    </cfRule>
  </conditionalFormatting>
  <conditionalFormatting sqref="P35">
    <cfRule type="cellIs" dxfId="83" priority="6" operator="equal">
      <formula>$AH$20</formula>
    </cfRule>
  </conditionalFormatting>
  <conditionalFormatting sqref="P35 T35">
    <cfRule type="cellIs" dxfId="82" priority="5" operator="equal">
      <formula>$AH$20</formula>
    </cfRule>
  </conditionalFormatting>
  <conditionalFormatting sqref="P34:T34">
    <cfRule type="cellIs" dxfId="81" priority="4" operator="equal">
      <formula>$AH$21</formula>
    </cfRule>
  </conditionalFormatting>
  <conditionalFormatting sqref="P32">
    <cfRule type="cellIs" dxfId="80" priority="3" operator="equal">
      <formula>"Use tab of short numbers if do not match jersey sizes"</formula>
    </cfRule>
  </conditionalFormatting>
  <conditionalFormatting sqref="Q31:T31 P32">
    <cfRule type="cellIs" dxfId="79" priority="2" operator="equal">
      <formula>$AH$21</formula>
    </cfRule>
  </conditionalFormatting>
  <conditionalFormatting sqref="O28:O57">
    <cfRule type="cellIs" dxfId="78" priority="1" operator="equal">
      <formula>0</formula>
    </cfRule>
  </conditionalFormatting>
  <conditionalFormatting sqref="T35:T38">
    <cfRule type="expression" dxfId="77" priority="8">
      <formula>$P$34=$AH$21</formula>
    </cfRule>
  </conditionalFormatting>
  <conditionalFormatting sqref="Q63:S63 S59:S62 Q65:S65 Q64 S64 Q67:S69 Q66 S66 Q59:Q62">
    <cfRule type="expression" dxfId="76" priority="9">
      <formula>$U$30=$AH$18</formula>
    </cfRule>
    <cfRule type="expression" dxfId="75" priority="10">
      <formula>$U$30=$AH$19</formula>
    </cfRule>
  </conditionalFormatting>
  <conditionalFormatting sqref="Q59:S69">
    <cfRule type="expression" dxfId="74" priority="11">
      <formula>$U$30=$AH$19</formula>
    </cfRule>
    <cfRule type="expression" dxfId="73" priority="12">
      <formula>$U$30=$AH$18</formula>
    </cfRule>
    <cfRule type="expression" priority="13">
      <formula>$U$30=$AH$18</formula>
    </cfRule>
  </conditionalFormatting>
  <conditionalFormatting sqref="Q36:S58">
    <cfRule type="expression" dxfId="72" priority="14">
      <formula>$U$30=$AH$19</formula>
    </cfRule>
    <cfRule type="expression" dxfId="71" priority="15">
      <formula>$U$30=$AH$18</formula>
    </cfRule>
  </conditionalFormatting>
  <dataValidations count="2">
    <dataValidation type="list" allowBlank="1" showInputMessage="1" showErrorMessage="1" sqref="J29:J82" xr:uid="{8AD4AC98-276B-4250-9AD0-4D0360ABD0CD}">
      <formula1>$M$28:$M$57</formula1>
    </dataValidation>
    <dataValidation type="list" allowBlank="1" showInputMessage="1" showErrorMessage="1" sqref="D28:D82 J28" xr:uid="{C2F65AC6-3F33-4E53-8095-4D6F5C5D761C}">
      <formula1>$M$28:$M$45</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0FDA4-EDCD-46E4-B120-B05492FD8CFE}">
  <sheetPr>
    <tabColor theme="0" tint="-0.34998626667073579"/>
  </sheetPr>
  <dimension ref="A1:AJ97"/>
  <sheetViews>
    <sheetView showGridLines="0" zoomScaleNormal="100" zoomScaleSheetLayoutView="40" zoomScalePageLayoutView="40" workbookViewId="0">
      <selection sqref="A1:T1"/>
    </sheetView>
  </sheetViews>
  <sheetFormatPr defaultColWidth="8.85546875" defaultRowHeight="18.75" x14ac:dyDescent="0.3"/>
  <cols>
    <col min="1" max="1" width="8.85546875" style="6"/>
    <col min="2" max="2" width="8.85546875" style="43" customWidth="1"/>
    <col min="3" max="16" width="8.85546875" style="6" customWidth="1"/>
    <col min="17" max="17" width="8.85546875" style="27" customWidth="1"/>
    <col min="18" max="19" width="8.85546875" style="6" customWidth="1"/>
    <col min="20" max="20" width="8.85546875" style="6"/>
    <col min="21" max="21" width="11.85546875" style="6" bestFit="1" customWidth="1"/>
    <col min="22" max="24" width="8.85546875" style="6" customWidth="1"/>
    <col min="25" max="30" width="8.85546875" style="6"/>
    <col min="31" max="31" width="16.42578125" style="6" bestFit="1" customWidth="1"/>
    <col min="32" max="32" width="58.28515625" style="6" bestFit="1" customWidth="1"/>
    <col min="33" max="33" width="21.85546875" style="6" bestFit="1" customWidth="1"/>
    <col min="34" max="34" width="21" style="6" bestFit="1" customWidth="1"/>
    <col min="35" max="35" width="71.5703125" style="6" bestFit="1" customWidth="1"/>
    <col min="36" max="36" width="16.42578125" style="6" bestFit="1" customWidth="1"/>
    <col min="37" max="16384" width="8.85546875" style="6"/>
  </cols>
  <sheetData>
    <row r="1" spans="1:36" ht="24.75" customHeight="1" thickBot="1" x14ac:dyDescent="0.35">
      <c r="A1" s="125" t="s">
        <v>182</v>
      </c>
      <c r="B1" s="125"/>
      <c r="C1" s="125"/>
      <c r="D1" s="125"/>
      <c r="E1" s="125"/>
      <c r="F1" s="125"/>
      <c r="G1" s="125"/>
      <c r="H1" s="125"/>
      <c r="I1" s="125"/>
      <c r="J1" s="125"/>
      <c r="K1" s="125"/>
      <c r="L1" s="125"/>
      <c r="M1" s="125"/>
      <c r="N1" s="125"/>
      <c r="O1" s="125"/>
      <c r="P1" s="125"/>
      <c r="Q1" s="125"/>
      <c r="R1" s="125"/>
      <c r="S1" s="125"/>
      <c r="T1" s="125"/>
    </row>
    <row r="2" spans="1:36" x14ac:dyDescent="0.3">
      <c r="B2" s="6"/>
      <c r="D2" s="126" t="s">
        <v>0</v>
      </c>
      <c r="E2" s="127"/>
      <c r="F2" s="127"/>
      <c r="G2" s="128"/>
      <c r="H2" s="129"/>
      <c r="I2" s="129"/>
      <c r="J2" s="129"/>
      <c r="K2" s="129"/>
      <c r="L2" s="129"/>
      <c r="M2" s="130"/>
      <c r="N2" s="26"/>
      <c r="O2" s="26"/>
      <c r="P2" s="26"/>
      <c r="AF2" s="28" t="s">
        <v>71</v>
      </c>
      <c r="AG2" s="29" t="s">
        <v>71</v>
      </c>
      <c r="AI2" s="28" t="s">
        <v>71</v>
      </c>
      <c r="AJ2" s="28" t="s">
        <v>71</v>
      </c>
    </row>
    <row r="3" spans="1:36" ht="18.75" customHeight="1" x14ac:dyDescent="0.25">
      <c r="B3" s="6"/>
      <c r="D3" s="131" t="s">
        <v>1</v>
      </c>
      <c r="E3" s="132"/>
      <c r="F3" s="132"/>
      <c r="G3" s="133"/>
      <c r="H3" s="134"/>
      <c r="I3" s="134"/>
      <c r="J3" s="134"/>
      <c r="K3" s="134"/>
      <c r="L3" s="134"/>
      <c r="M3" s="135"/>
      <c r="N3" s="26"/>
      <c r="O3" s="26"/>
      <c r="P3" s="26"/>
      <c r="Q3" s="30"/>
      <c r="R3" s="30"/>
      <c r="S3" s="30"/>
      <c r="AF3" s="8" t="s">
        <v>175</v>
      </c>
      <c r="AG3" s="8" t="s">
        <v>204</v>
      </c>
      <c r="AI3" s="8" t="s">
        <v>193</v>
      </c>
      <c r="AJ3" s="8" t="s">
        <v>206</v>
      </c>
    </row>
    <row r="4" spans="1:36" ht="18.75" customHeight="1" x14ac:dyDescent="0.25">
      <c r="B4" s="6"/>
      <c r="D4" s="131" t="s">
        <v>196</v>
      </c>
      <c r="E4" s="132"/>
      <c r="F4" s="132"/>
      <c r="G4" s="136" t="s">
        <v>71</v>
      </c>
      <c r="H4" s="137"/>
      <c r="I4" s="137"/>
      <c r="J4" s="137"/>
      <c r="K4" s="137"/>
      <c r="L4" s="137"/>
      <c r="M4" s="138"/>
      <c r="N4" s="26"/>
      <c r="O4" s="26"/>
      <c r="P4" s="26"/>
      <c r="Q4" s="30"/>
      <c r="R4" s="30"/>
      <c r="S4" s="30"/>
      <c r="AF4" s="8" t="s">
        <v>185</v>
      </c>
      <c r="AG4" s="6" t="s">
        <v>202</v>
      </c>
      <c r="AI4" s="8" t="s">
        <v>187</v>
      </c>
      <c r="AJ4" s="8" t="s">
        <v>205</v>
      </c>
    </row>
    <row r="5" spans="1:36" ht="18.75" customHeight="1" x14ac:dyDescent="0.25">
      <c r="B5" s="6"/>
      <c r="D5" s="131" t="s">
        <v>150</v>
      </c>
      <c r="E5" s="132"/>
      <c r="F5" s="224"/>
      <c r="G5" s="136" t="str">
        <f>VLOOKUP(G4,$AF$2:$AG$4,2,FALSE)</f>
        <v>_ _ _ _ _ _ _ _ _ _ _</v>
      </c>
      <c r="H5" s="137"/>
      <c r="I5" s="137"/>
      <c r="J5" s="137"/>
      <c r="K5" s="137"/>
      <c r="L5" s="137"/>
      <c r="M5" s="138"/>
      <c r="N5" s="26"/>
      <c r="O5" s="26"/>
      <c r="P5" s="26"/>
      <c r="Q5" s="30"/>
      <c r="R5" s="30"/>
      <c r="S5" s="30"/>
      <c r="AI5" s="8" t="s">
        <v>208</v>
      </c>
      <c r="AJ5" s="8" t="s">
        <v>207</v>
      </c>
    </row>
    <row r="6" spans="1:36" ht="18.75" customHeight="1" x14ac:dyDescent="0.25">
      <c r="B6" s="6"/>
      <c r="D6" s="131" t="s">
        <v>197</v>
      </c>
      <c r="E6" s="132"/>
      <c r="F6" s="132"/>
      <c r="G6" s="136" t="s">
        <v>193</v>
      </c>
      <c r="H6" s="137"/>
      <c r="I6" s="137"/>
      <c r="J6" s="137"/>
      <c r="K6" s="137"/>
      <c r="L6" s="137"/>
      <c r="M6" s="138"/>
      <c r="N6" s="26"/>
      <c r="O6" s="26"/>
      <c r="P6" s="26"/>
      <c r="Q6" s="30"/>
      <c r="R6" s="30"/>
      <c r="S6" s="30"/>
      <c r="AF6" s="8"/>
      <c r="AG6" s="8"/>
      <c r="AI6" s="8"/>
      <c r="AJ6" s="8"/>
    </row>
    <row r="7" spans="1:36" ht="18.75" customHeight="1" x14ac:dyDescent="0.25">
      <c r="B7" s="6"/>
      <c r="D7" s="131" t="s">
        <v>150</v>
      </c>
      <c r="E7" s="132"/>
      <c r="F7" s="224"/>
      <c r="G7" s="136" t="str">
        <f>VLOOKUP(G6,$AI$2:$AJ$4,2,FALSE)</f>
        <v>AD03019Y</v>
      </c>
      <c r="H7" s="137"/>
      <c r="I7" s="137"/>
      <c r="J7" s="137"/>
      <c r="K7" s="137"/>
      <c r="L7" s="137"/>
      <c r="M7" s="138"/>
      <c r="N7" s="26"/>
      <c r="O7" s="26"/>
      <c r="P7" s="26"/>
      <c r="Q7" s="30"/>
      <c r="R7" s="30"/>
      <c r="S7" s="30"/>
      <c r="AF7" s="8"/>
      <c r="AG7" s="8"/>
      <c r="AI7" s="8"/>
      <c r="AJ7" s="8"/>
    </row>
    <row r="8" spans="1:36" ht="18.75" customHeight="1" x14ac:dyDescent="0.25">
      <c r="B8" s="6"/>
      <c r="D8" s="131" t="s">
        <v>151</v>
      </c>
      <c r="E8" s="132"/>
      <c r="F8" s="224"/>
      <c r="G8" s="136"/>
      <c r="H8" s="137"/>
      <c r="I8" s="137"/>
      <c r="J8" s="137"/>
      <c r="K8" s="137"/>
      <c r="L8" s="137"/>
      <c r="M8" s="138"/>
      <c r="N8" s="26"/>
      <c r="O8" s="26"/>
      <c r="P8" s="26"/>
      <c r="Q8" s="30"/>
      <c r="R8" s="30"/>
      <c r="S8" s="30"/>
      <c r="AF8" s="8" t="s">
        <v>177</v>
      </c>
      <c r="AG8" s="8"/>
      <c r="AI8" s="8"/>
      <c r="AJ8" s="8"/>
    </row>
    <row r="9" spans="1:36" ht="18.75" customHeight="1" thickBot="1" x14ac:dyDescent="0.3">
      <c r="B9" s="6"/>
      <c r="D9" s="153" t="s">
        <v>55</v>
      </c>
      <c r="E9" s="154"/>
      <c r="F9" s="225"/>
      <c r="G9" s="155"/>
      <c r="H9" s="156"/>
      <c r="I9" s="156"/>
      <c r="J9" s="156"/>
      <c r="K9" s="156"/>
      <c r="L9" s="156"/>
      <c r="M9" s="157"/>
      <c r="N9" s="26"/>
      <c r="O9" s="26"/>
      <c r="P9" s="26"/>
      <c r="Q9" s="30"/>
      <c r="R9" s="30"/>
      <c r="S9" s="30"/>
      <c r="AF9" s="8" t="s">
        <v>152</v>
      </c>
      <c r="AG9" s="8"/>
      <c r="AI9" s="8"/>
      <c r="AJ9" s="8"/>
    </row>
    <row r="10" spans="1:36" ht="18.75" customHeight="1" x14ac:dyDescent="0.25">
      <c r="B10" s="6"/>
      <c r="D10" s="93"/>
      <c r="E10" s="93"/>
      <c r="F10" s="26"/>
      <c r="G10" s="158"/>
      <c r="H10" s="229"/>
      <c r="I10" s="229"/>
      <c r="J10" s="229"/>
      <c r="K10" s="229"/>
      <c r="L10" s="229"/>
      <c r="M10" s="160"/>
      <c r="N10" s="26"/>
      <c r="O10" s="26"/>
      <c r="P10" s="26"/>
      <c r="Q10" s="30"/>
      <c r="R10" s="30"/>
      <c r="S10" s="30"/>
      <c r="T10" s="31"/>
      <c r="AF10" s="8" t="s">
        <v>153</v>
      </c>
      <c r="AG10" s="8"/>
      <c r="AI10" s="8"/>
      <c r="AJ10" s="8"/>
    </row>
    <row r="11" spans="1:36" ht="18.75" customHeight="1" thickBot="1" x14ac:dyDescent="0.3">
      <c r="B11" s="6"/>
      <c r="D11" s="93"/>
      <c r="E11" s="93"/>
      <c r="F11" s="93"/>
      <c r="G11" s="161"/>
      <c r="H11" s="162"/>
      <c r="I11" s="162"/>
      <c r="J11" s="162"/>
      <c r="K11" s="162"/>
      <c r="L11" s="162"/>
      <c r="M11" s="163"/>
      <c r="N11" s="26"/>
      <c r="O11" s="26"/>
      <c r="P11" s="26"/>
      <c r="Q11" s="32"/>
      <c r="AF11" s="8"/>
      <c r="AG11" s="8"/>
      <c r="AI11" s="8"/>
      <c r="AJ11" s="8"/>
    </row>
    <row r="12" spans="1:36" ht="18.75" customHeight="1" x14ac:dyDescent="0.25">
      <c r="B12" s="6"/>
      <c r="N12" s="26"/>
      <c r="O12" s="26"/>
      <c r="P12" s="26"/>
      <c r="Q12" s="32"/>
      <c r="R12" s="30"/>
      <c r="S12" s="33"/>
      <c r="T12" s="33"/>
      <c r="U12" s="33"/>
      <c r="V12" s="33"/>
      <c r="W12" s="33"/>
      <c r="AF12" s="8"/>
      <c r="AG12" s="8"/>
      <c r="AI12" s="8"/>
      <c r="AJ12" s="8"/>
    </row>
    <row r="13" spans="1:36" ht="18.75" customHeight="1" thickBot="1" x14ac:dyDescent="0.3">
      <c r="B13" s="6"/>
      <c r="M13" s="26"/>
      <c r="N13" s="26"/>
      <c r="O13" s="26"/>
      <c r="P13" s="26"/>
      <c r="Q13" s="32"/>
      <c r="R13" s="30"/>
      <c r="S13" s="34"/>
      <c r="T13" s="34"/>
      <c r="U13" s="34"/>
      <c r="V13" s="34"/>
      <c r="W13" s="34"/>
      <c r="AF13" s="8"/>
      <c r="AG13" s="8"/>
      <c r="AI13" s="8"/>
      <c r="AJ13" s="8"/>
    </row>
    <row r="14" spans="1:36" ht="18.75" customHeight="1" x14ac:dyDescent="0.3">
      <c r="B14" s="126" t="s">
        <v>5</v>
      </c>
      <c r="C14" s="139"/>
      <c r="D14" s="140"/>
      <c r="E14" s="141"/>
      <c r="F14" s="141"/>
      <c r="G14" s="141"/>
      <c r="H14" s="142"/>
      <c r="I14" s="26"/>
      <c r="J14" s="126" t="s">
        <v>154</v>
      </c>
      <c r="K14" s="139"/>
      <c r="L14" s="140"/>
      <c r="M14" s="141"/>
      <c r="N14" s="141"/>
      <c r="O14" s="141"/>
      <c r="P14" s="142"/>
      <c r="R14" s="30"/>
      <c r="S14" s="34"/>
      <c r="T14" s="34"/>
      <c r="U14" s="34"/>
      <c r="V14" s="34"/>
      <c r="W14" s="34"/>
      <c r="AF14" s="8"/>
      <c r="AG14" s="8"/>
      <c r="AI14" s="8"/>
      <c r="AJ14" s="8"/>
    </row>
    <row r="15" spans="1:36" ht="18.75" customHeight="1" x14ac:dyDescent="0.25">
      <c r="B15" s="143" t="s">
        <v>7</v>
      </c>
      <c r="C15" s="144"/>
      <c r="D15" s="147"/>
      <c r="E15" s="148"/>
      <c r="F15" s="148"/>
      <c r="G15" s="148"/>
      <c r="H15" s="149"/>
      <c r="I15" s="26"/>
      <c r="J15" s="143" t="s">
        <v>8</v>
      </c>
      <c r="K15" s="144"/>
      <c r="L15" s="147">
        <f>D15</f>
        <v>0</v>
      </c>
      <c r="M15" s="148"/>
      <c r="N15" s="148"/>
      <c r="O15" s="148"/>
      <c r="P15" s="149"/>
      <c r="Q15" s="32"/>
      <c r="R15" s="30"/>
      <c r="S15" s="33"/>
      <c r="T15" s="33"/>
      <c r="U15" s="33"/>
      <c r="V15" s="33"/>
      <c r="W15" s="33"/>
      <c r="AF15" s="8"/>
      <c r="AI15" s="8"/>
      <c r="AJ15" s="8"/>
    </row>
    <row r="16" spans="1:36" ht="18.75" customHeight="1" x14ac:dyDescent="0.25">
      <c r="B16" s="145"/>
      <c r="C16" s="146"/>
      <c r="D16" s="150"/>
      <c r="E16" s="151"/>
      <c r="F16" s="151"/>
      <c r="G16" s="151"/>
      <c r="H16" s="152"/>
      <c r="I16" s="35"/>
      <c r="J16" s="145"/>
      <c r="K16" s="146"/>
      <c r="L16" s="150"/>
      <c r="M16" s="151"/>
      <c r="N16" s="151"/>
      <c r="O16" s="151"/>
      <c r="P16" s="152"/>
      <c r="Q16" s="32"/>
      <c r="R16" s="30"/>
      <c r="S16" s="34"/>
      <c r="T16" s="34"/>
      <c r="U16" s="34"/>
      <c r="V16" s="34"/>
      <c r="W16" s="34"/>
      <c r="AF16" s="8"/>
      <c r="AG16" s="8"/>
      <c r="AJ16" s="8"/>
    </row>
    <row r="17" spans="1:36" ht="18.75" customHeight="1" x14ac:dyDescent="0.25">
      <c r="B17" s="131" t="s">
        <v>155</v>
      </c>
      <c r="C17" s="175"/>
      <c r="D17" s="167"/>
      <c r="E17" s="176"/>
      <c r="F17" s="176"/>
      <c r="G17" s="176"/>
      <c r="H17" s="177"/>
      <c r="I17" s="26"/>
      <c r="J17" s="131" t="s">
        <v>155</v>
      </c>
      <c r="K17" s="175"/>
      <c r="L17" s="167">
        <f>D17</f>
        <v>0</v>
      </c>
      <c r="M17" s="176"/>
      <c r="N17" s="176"/>
      <c r="O17" s="176"/>
      <c r="P17" s="177"/>
      <c r="Q17" s="32"/>
      <c r="R17" s="30"/>
      <c r="S17" s="34"/>
      <c r="T17" s="34"/>
      <c r="U17" s="34"/>
      <c r="V17" s="34"/>
      <c r="W17" s="34"/>
      <c r="AF17" s="8"/>
      <c r="AG17" s="8"/>
      <c r="AH17" s="6">
        <v>1</v>
      </c>
    </row>
    <row r="18" spans="1:36" ht="18.75" customHeight="1" x14ac:dyDescent="0.25">
      <c r="B18" s="143" t="s">
        <v>11</v>
      </c>
      <c r="C18" s="144"/>
      <c r="D18" s="147"/>
      <c r="E18" s="148"/>
      <c r="F18" s="148"/>
      <c r="G18" s="148"/>
      <c r="H18" s="149"/>
      <c r="I18" s="26"/>
      <c r="J18" s="143" t="s">
        <v>156</v>
      </c>
      <c r="K18" s="144"/>
      <c r="L18" s="147">
        <f>D18</f>
        <v>0</v>
      </c>
      <c r="M18" s="148"/>
      <c r="N18" s="148"/>
      <c r="O18" s="148"/>
      <c r="P18" s="149"/>
      <c r="Q18" s="32"/>
      <c r="R18" s="30"/>
      <c r="S18" s="36"/>
      <c r="T18" s="36"/>
      <c r="U18" s="36"/>
      <c r="V18" s="37"/>
      <c r="W18" s="37"/>
      <c r="AF18" s="8"/>
      <c r="AG18" s="8"/>
      <c r="AH18" s="6">
        <v>2</v>
      </c>
    </row>
    <row r="19" spans="1:36" ht="18.75" customHeight="1" x14ac:dyDescent="0.25">
      <c r="B19" s="178"/>
      <c r="C19" s="179"/>
      <c r="D19" s="150"/>
      <c r="E19" s="151"/>
      <c r="F19" s="151"/>
      <c r="G19" s="151"/>
      <c r="H19" s="152"/>
      <c r="I19" s="26"/>
      <c r="J19" s="178"/>
      <c r="K19" s="179"/>
      <c r="L19" s="150"/>
      <c r="M19" s="151"/>
      <c r="N19" s="151"/>
      <c r="O19" s="151"/>
      <c r="P19" s="152"/>
      <c r="Q19" s="32"/>
      <c r="R19" s="30"/>
      <c r="S19" s="33"/>
      <c r="T19" s="33"/>
      <c r="U19" s="33"/>
      <c r="V19" s="38"/>
      <c r="W19" s="38"/>
      <c r="AF19" s="8"/>
      <c r="AG19" s="8"/>
      <c r="AH19" s="6">
        <v>3</v>
      </c>
      <c r="AI19" s="8"/>
    </row>
    <row r="20" spans="1:36" ht="18.75" customHeight="1" x14ac:dyDescent="0.25">
      <c r="B20" s="178"/>
      <c r="C20" s="179"/>
      <c r="D20" s="164" t="s">
        <v>12</v>
      </c>
      <c r="E20" s="165"/>
      <c r="F20" s="39" t="s">
        <v>13</v>
      </c>
      <c r="G20" s="164" t="s">
        <v>157</v>
      </c>
      <c r="H20" s="166"/>
      <c r="I20" s="26"/>
      <c r="J20" s="178"/>
      <c r="K20" s="179"/>
      <c r="L20" s="164" t="s">
        <v>12</v>
      </c>
      <c r="M20" s="165"/>
      <c r="N20" s="39" t="s">
        <v>13</v>
      </c>
      <c r="O20" s="164" t="s">
        <v>157</v>
      </c>
      <c r="P20" s="166"/>
      <c r="Q20" s="32"/>
      <c r="R20" s="30"/>
      <c r="S20" s="33"/>
      <c r="T20" s="33"/>
      <c r="U20" s="33"/>
      <c r="V20" s="33"/>
      <c r="W20" s="33"/>
      <c r="AG20" s="8"/>
      <c r="AH20" s="6" t="s">
        <v>158</v>
      </c>
      <c r="AI20" s="8"/>
      <c r="AJ20" s="8"/>
    </row>
    <row r="21" spans="1:36" ht="18.75" customHeight="1" thickBot="1" x14ac:dyDescent="0.3">
      <c r="B21" s="145"/>
      <c r="C21" s="146"/>
      <c r="D21" s="167"/>
      <c r="E21" s="168"/>
      <c r="F21" s="40"/>
      <c r="G21" s="169"/>
      <c r="H21" s="170"/>
      <c r="I21" s="26"/>
      <c r="J21" s="180"/>
      <c r="K21" s="181"/>
      <c r="L21" s="171">
        <f>D21</f>
        <v>0</v>
      </c>
      <c r="M21" s="172"/>
      <c r="N21" s="41">
        <f>F21</f>
        <v>0</v>
      </c>
      <c r="O21" s="173">
        <f>G21</f>
        <v>0</v>
      </c>
      <c r="P21" s="174"/>
      <c r="Q21" s="42"/>
      <c r="AF21" s="8"/>
      <c r="AG21" s="8"/>
      <c r="AH21" s="6" t="s">
        <v>159</v>
      </c>
      <c r="AI21" s="8"/>
      <c r="AJ21" s="8"/>
    </row>
    <row r="22" spans="1:36" ht="18.75" customHeight="1" thickBot="1" x14ac:dyDescent="0.3">
      <c r="B22" s="153" t="s">
        <v>15</v>
      </c>
      <c r="C22" s="186"/>
      <c r="D22" s="187"/>
      <c r="E22" s="188"/>
      <c r="F22" s="188"/>
      <c r="G22" s="188"/>
      <c r="H22" s="189"/>
      <c r="I22" s="26"/>
      <c r="J22" s="180" t="s">
        <v>160</v>
      </c>
      <c r="K22" s="181"/>
      <c r="L22" s="190">
        <f>D22</f>
        <v>0</v>
      </c>
      <c r="M22" s="191"/>
      <c r="N22" s="191"/>
      <c r="O22" s="191"/>
      <c r="P22" s="192"/>
      <c r="Q22" s="42"/>
      <c r="AF22" s="8"/>
      <c r="AG22" s="8"/>
      <c r="AH22" s="6" t="s">
        <v>99</v>
      </c>
      <c r="AI22" s="8"/>
      <c r="AJ22" s="8"/>
    </row>
    <row r="23" spans="1:36" ht="18.75" customHeight="1" x14ac:dyDescent="0.3">
      <c r="AF23" s="8"/>
      <c r="AG23" s="8"/>
      <c r="AI23" s="8"/>
      <c r="AJ23" s="8"/>
    </row>
    <row r="24" spans="1:36" ht="18.75" customHeight="1" x14ac:dyDescent="0.25">
      <c r="N24" s="44"/>
      <c r="Q24" s="45" t="s">
        <v>161</v>
      </c>
      <c r="S24" s="46"/>
      <c r="AF24" s="8"/>
      <c r="AG24" s="8"/>
      <c r="AI24" s="8"/>
      <c r="AJ24" s="8"/>
    </row>
    <row r="25" spans="1:36" s="47" customFormat="1" ht="18.75" customHeight="1" x14ac:dyDescent="0.35">
      <c r="B25" s="48"/>
      <c r="C25" s="48"/>
      <c r="D25" s="48"/>
      <c r="E25" s="48"/>
      <c r="F25" s="48"/>
      <c r="G25" s="48"/>
      <c r="H25" s="48"/>
      <c r="I25" s="48"/>
      <c r="J25" s="48"/>
      <c r="K25" s="48"/>
      <c r="L25" s="48"/>
      <c r="M25" s="48"/>
      <c r="N25" s="48"/>
      <c r="O25" s="6"/>
      <c r="P25" s="199" t="str">
        <f>IF($U$30=$AH$17,AH20,AH22)</f>
        <v>Please fill out below quantities</v>
      </c>
      <c r="Q25" s="200"/>
      <c r="R25" s="200"/>
      <c r="S25" s="200"/>
      <c r="T25" s="6"/>
      <c r="Y25" s="6"/>
      <c r="Z25" s="6"/>
      <c r="AA25" s="6"/>
      <c r="AF25" s="8"/>
      <c r="AG25" s="8"/>
      <c r="AH25" s="6"/>
      <c r="AI25" s="8"/>
      <c r="AJ25" s="8"/>
    </row>
    <row r="26" spans="1:36" s="52" customFormat="1" ht="18.75" customHeight="1" x14ac:dyDescent="0.45">
      <c r="A26" s="193" t="s">
        <v>162</v>
      </c>
      <c r="B26" s="193"/>
      <c r="C26" s="193"/>
      <c r="D26" s="193"/>
      <c r="E26" s="193"/>
      <c r="F26" s="193"/>
      <c r="G26" s="193"/>
      <c r="H26" s="193"/>
      <c r="I26" s="193"/>
      <c r="J26" s="193"/>
      <c r="K26" s="193"/>
      <c r="L26" s="193"/>
      <c r="M26" s="193"/>
      <c r="N26" s="193"/>
      <c r="O26" s="193"/>
      <c r="P26" s="50"/>
      <c r="Q26" s="309" t="s">
        <v>183</v>
      </c>
      <c r="R26" s="309"/>
      <c r="S26" s="309"/>
      <c r="T26" s="51"/>
      <c r="Y26" s="51"/>
      <c r="Z26" s="51"/>
      <c r="AA26" s="51"/>
      <c r="AF26" s="8"/>
      <c r="AG26" s="8"/>
      <c r="AH26" s="6"/>
      <c r="AI26" s="8"/>
      <c r="AJ26" s="8"/>
    </row>
    <row r="27" spans="1:36" s="52" customFormat="1" ht="18.75" customHeight="1" x14ac:dyDescent="0.45">
      <c r="A27" s="53" t="s">
        <v>17</v>
      </c>
      <c r="B27" s="194" t="s">
        <v>18</v>
      </c>
      <c r="C27" s="194"/>
      <c r="D27" s="53" t="s">
        <v>19</v>
      </c>
      <c r="E27" s="53" t="s">
        <v>20</v>
      </c>
      <c r="G27" s="7" t="s">
        <v>17</v>
      </c>
      <c r="H27" s="194" t="s">
        <v>18</v>
      </c>
      <c r="I27" s="194"/>
      <c r="J27" s="53" t="s">
        <v>19</v>
      </c>
      <c r="K27" s="53" t="s">
        <v>20</v>
      </c>
      <c r="M27" s="195" t="s">
        <v>19</v>
      </c>
      <c r="N27" s="195"/>
      <c r="O27" s="121" t="s">
        <v>20</v>
      </c>
      <c r="P27" s="50"/>
      <c r="Q27" s="310" t="s">
        <v>19</v>
      </c>
      <c r="R27" s="310"/>
      <c r="S27" s="66" t="s">
        <v>20</v>
      </c>
      <c r="T27" s="51"/>
      <c r="U27" s="49" t="s">
        <v>163</v>
      </c>
      <c r="V27" s="49" t="s">
        <v>164</v>
      </c>
      <c r="W27" s="55"/>
      <c r="Y27" s="51"/>
      <c r="Z27" s="51"/>
      <c r="AA27" s="51"/>
      <c r="AF27" s="8"/>
      <c r="AG27" s="8"/>
      <c r="AH27" s="6"/>
      <c r="AI27" s="8"/>
      <c r="AJ27" s="8"/>
    </row>
    <row r="28" spans="1:36" s="52" customFormat="1" ht="15" customHeight="1" x14ac:dyDescent="0.45">
      <c r="A28" s="23">
        <v>0</v>
      </c>
      <c r="B28" s="182"/>
      <c r="C28" s="183"/>
      <c r="D28" s="5"/>
      <c r="E28" s="24" t="str">
        <f t="shared" ref="E28:E82" si="0">IF(D28&lt;&gt;"",1,"")</f>
        <v/>
      </c>
      <c r="G28" s="23">
        <v>54</v>
      </c>
      <c r="H28" s="182"/>
      <c r="I28" s="183"/>
      <c r="J28" s="5"/>
      <c r="K28" s="24" t="str">
        <f t="shared" ref="K28:K82" si="1">IF(J28&lt;&gt;"",1,"")</f>
        <v/>
      </c>
      <c r="M28" s="184" t="s">
        <v>25</v>
      </c>
      <c r="N28" s="185"/>
      <c r="O28" s="123">
        <f t="shared" ref="O28:O54" si="2">SUMIFS($E$28:$E$82,$D$28:$D$82,M28)+SUMIFS($K$28:$K$82,$J$28:$J$82,M28)</f>
        <v>0</v>
      </c>
      <c r="P28" s="50"/>
      <c r="Q28" s="231" t="s">
        <v>25</v>
      </c>
      <c r="R28" s="231"/>
      <c r="S28" s="68"/>
      <c r="T28" s="51"/>
      <c r="U28" s="59">
        <v>0</v>
      </c>
      <c r="V28" s="49">
        <f>IF(U28,1,0)</f>
        <v>0</v>
      </c>
      <c r="W28" s="55"/>
      <c r="Y28" s="51"/>
      <c r="Z28" s="50"/>
      <c r="AA28" s="50"/>
      <c r="AB28" s="50"/>
      <c r="AC28" s="50"/>
      <c r="AD28" s="50"/>
      <c r="AF28" s="8"/>
      <c r="AG28" s="8"/>
      <c r="AH28" s="6"/>
      <c r="AI28" s="8"/>
      <c r="AJ28" s="8"/>
    </row>
    <row r="29" spans="1:36" s="52" customFormat="1" ht="15" customHeight="1" x14ac:dyDescent="0.45">
      <c r="A29" s="23" t="s">
        <v>22</v>
      </c>
      <c r="B29" s="182"/>
      <c r="C29" s="183"/>
      <c r="D29" s="5"/>
      <c r="E29" s="24" t="str">
        <f t="shared" si="0"/>
        <v/>
      </c>
      <c r="G29" s="23">
        <v>55</v>
      </c>
      <c r="H29" s="182"/>
      <c r="I29" s="183"/>
      <c r="J29" s="5"/>
      <c r="K29" s="24" t="str">
        <f t="shared" si="1"/>
        <v/>
      </c>
      <c r="M29" s="184" t="s">
        <v>29</v>
      </c>
      <c r="N29" s="185"/>
      <c r="O29" s="123">
        <f t="shared" si="2"/>
        <v>0</v>
      </c>
      <c r="P29" s="50"/>
      <c r="Q29" s="231" t="s">
        <v>29</v>
      </c>
      <c r="R29" s="231"/>
      <c r="S29" s="68"/>
      <c r="T29" s="92"/>
      <c r="U29" s="59" t="b">
        <v>0</v>
      </c>
      <c r="V29" s="49">
        <f>IF(U29,1,0)</f>
        <v>0</v>
      </c>
      <c r="W29" s="55"/>
      <c r="Y29" s="51"/>
      <c r="Z29" s="50"/>
      <c r="AA29" s="50"/>
      <c r="AB29" s="50"/>
      <c r="AC29" s="50"/>
      <c r="AD29" s="50"/>
      <c r="AF29" s="8"/>
      <c r="AG29" s="8"/>
      <c r="AH29" s="6"/>
      <c r="AI29" s="8"/>
      <c r="AJ29" s="8"/>
    </row>
    <row r="30" spans="1:36" s="52" customFormat="1" ht="15" customHeight="1" x14ac:dyDescent="0.45">
      <c r="A30" s="23">
        <v>1</v>
      </c>
      <c r="B30" s="182"/>
      <c r="C30" s="183"/>
      <c r="D30" s="5"/>
      <c r="E30" s="24" t="str">
        <f t="shared" si="0"/>
        <v/>
      </c>
      <c r="G30" s="23">
        <v>56</v>
      </c>
      <c r="H30" s="182"/>
      <c r="I30" s="183"/>
      <c r="J30" s="5"/>
      <c r="K30" s="24" t="str">
        <f t="shared" si="1"/>
        <v/>
      </c>
      <c r="M30" s="184" t="s">
        <v>32</v>
      </c>
      <c r="N30" s="185"/>
      <c r="O30" s="123">
        <f t="shared" si="2"/>
        <v>0</v>
      </c>
      <c r="P30" s="50"/>
      <c r="Q30" s="231" t="s">
        <v>32</v>
      </c>
      <c r="R30" s="231"/>
      <c r="S30" s="68"/>
      <c r="T30" s="92"/>
      <c r="U30" s="59">
        <v>1</v>
      </c>
      <c r="V30" s="49">
        <f>IF(U30,1,0)</f>
        <v>1</v>
      </c>
      <c r="W30" s="55"/>
      <c r="Y30" s="51"/>
      <c r="Z30" s="50"/>
      <c r="AA30" s="50"/>
      <c r="AB30" s="50"/>
      <c r="AC30" s="50"/>
      <c r="AD30" s="50"/>
      <c r="AF30" s="8"/>
      <c r="AG30" s="8"/>
      <c r="AH30" s="6"/>
      <c r="AI30" s="8"/>
      <c r="AJ30" s="8"/>
    </row>
    <row r="31" spans="1:36" s="52" customFormat="1" ht="15" customHeight="1" x14ac:dyDescent="0.45">
      <c r="A31" s="23">
        <v>2</v>
      </c>
      <c r="B31" s="182"/>
      <c r="C31" s="183"/>
      <c r="D31" s="5"/>
      <c r="E31" s="24" t="str">
        <f t="shared" si="0"/>
        <v/>
      </c>
      <c r="G31" s="23">
        <v>57</v>
      </c>
      <c r="H31" s="182"/>
      <c r="I31" s="183"/>
      <c r="J31" s="5"/>
      <c r="K31" s="24" t="str">
        <f t="shared" si="1"/>
        <v/>
      </c>
      <c r="M31" s="184" t="s">
        <v>35</v>
      </c>
      <c r="N31" s="185"/>
      <c r="O31" s="123">
        <f t="shared" si="2"/>
        <v>0</v>
      </c>
      <c r="Q31" s="231" t="s">
        <v>35</v>
      </c>
      <c r="R31" s="231"/>
      <c r="S31" s="68"/>
      <c r="T31" s="60"/>
      <c r="U31" s="59"/>
      <c r="V31" s="49"/>
      <c r="W31" s="55"/>
      <c r="Y31" s="51"/>
      <c r="Z31" s="50"/>
      <c r="AA31" s="50"/>
      <c r="AB31" s="50"/>
      <c r="AC31" s="50"/>
      <c r="AD31" s="50"/>
      <c r="AF31" s="8"/>
      <c r="AG31" s="8"/>
      <c r="AH31" s="6"/>
      <c r="AI31" s="8"/>
      <c r="AJ31" s="8"/>
    </row>
    <row r="32" spans="1:36" s="52" customFormat="1" ht="15" customHeight="1" x14ac:dyDescent="0.45">
      <c r="A32" s="23">
        <v>3</v>
      </c>
      <c r="B32" s="182"/>
      <c r="C32" s="183"/>
      <c r="D32" s="5"/>
      <c r="E32" s="24" t="str">
        <f t="shared" si="0"/>
        <v/>
      </c>
      <c r="G32" s="23">
        <v>58</v>
      </c>
      <c r="H32" s="182"/>
      <c r="I32" s="183"/>
      <c r="J32" s="5"/>
      <c r="K32" s="24" t="str">
        <f t="shared" si="1"/>
        <v/>
      </c>
      <c r="M32" s="184" t="s">
        <v>38</v>
      </c>
      <c r="N32" s="185"/>
      <c r="O32" s="123">
        <f t="shared" si="2"/>
        <v>0</v>
      </c>
      <c r="P32" s="90" t="str">
        <f>IF(U30=AH19,AH21,AH22)</f>
        <v xml:space="preserve"> </v>
      </c>
      <c r="Q32" s="230"/>
      <c r="R32" s="230"/>
      <c r="S32" s="117"/>
      <c r="T32" s="91"/>
      <c r="U32" s="61"/>
      <c r="V32" s="6"/>
      <c r="Y32" s="51"/>
      <c r="Z32" s="50"/>
      <c r="AA32" s="50"/>
      <c r="AB32" s="50"/>
      <c r="AC32" s="50"/>
      <c r="AD32" s="50"/>
      <c r="AE32" s="50"/>
      <c r="AF32" s="8"/>
      <c r="AG32" s="8"/>
      <c r="AH32" s="6"/>
      <c r="AI32" s="8"/>
      <c r="AJ32" s="8"/>
    </row>
    <row r="33" spans="1:36" s="52" customFormat="1" ht="15" customHeight="1" x14ac:dyDescent="0.45">
      <c r="A33" s="23">
        <v>4</v>
      </c>
      <c r="B33" s="182"/>
      <c r="C33" s="183"/>
      <c r="D33" s="5"/>
      <c r="E33" s="24" t="str">
        <f t="shared" si="0"/>
        <v/>
      </c>
      <c r="G33" s="23">
        <v>59</v>
      </c>
      <c r="H33" s="182"/>
      <c r="I33" s="183"/>
      <c r="J33" s="5"/>
      <c r="K33" s="24" t="str">
        <f t="shared" si="1"/>
        <v/>
      </c>
      <c r="M33" s="230"/>
      <c r="N33" s="230"/>
      <c r="O33" s="122"/>
      <c r="P33" s="94"/>
      <c r="Q33" s="230"/>
      <c r="R33" s="230"/>
      <c r="S33" s="117"/>
      <c r="T33" s="91"/>
      <c r="Y33" s="51"/>
      <c r="Z33" s="50"/>
      <c r="AA33" s="50"/>
      <c r="AB33" s="50"/>
      <c r="AC33" s="50"/>
      <c r="AD33" s="50"/>
      <c r="AE33" s="50"/>
      <c r="AF33" s="8"/>
      <c r="AG33" s="50"/>
      <c r="AH33" s="50"/>
      <c r="AI33" s="8"/>
      <c r="AJ33" s="8"/>
    </row>
    <row r="34" spans="1:36" s="52" customFormat="1" ht="15" customHeight="1" x14ac:dyDescent="0.45">
      <c r="A34" s="23">
        <v>5</v>
      </c>
      <c r="B34" s="182"/>
      <c r="C34" s="183"/>
      <c r="D34" s="5"/>
      <c r="E34" s="24" t="str">
        <f t="shared" si="0"/>
        <v/>
      </c>
      <c r="G34" s="23">
        <v>60</v>
      </c>
      <c r="H34" s="182"/>
      <c r="I34" s="183"/>
      <c r="J34" s="5"/>
      <c r="K34" s="24" t="str">
        <f t="shared" si="1"/>
        <v/>
      </c>
      <c r="M34" s="230"/>
      <c r="N34" s="230"/>
      <c r="O34" s="122"/>
      <c r="P34" s="95"/>
      <c r="Q34" s="230"/>
      <c r="R34" s="230"/>
      <c r="S34" s="117"/>
      <c r="T34" s="63"/>
      <c r="U34" s="50"/>
      <c r="V34" s="50"/>
      <c r="W34" s="50"/>
      <c r="X34" s="50"/>
      <c r="Y34" s="51"/>
      <c r="Z34" s="50"/>
      <c r="AA34" s="50"/>
      <c r="AB34" s="50"/>
      <c r="AC34" s="50"/>
      <c r="AD34" s="50"/>
      <c r="AE34" s="50"/>
      <c r="AF34" s="8"/>
      <c r="AG34" s="50"/>
      <c r="AH34" s="50"/>
      <c r="AI34" s="8"/>
      <c r="AJ34" s="8"/>
    </row>
    <row r="35" spans="1:36" s="52" customFormat="1" ht="15" customHeight="1" x14ac:dyDescent="0.45">
      <c r="A35" s="23">
        <v>6</v>
      </c>
      <c r="B35" s="182"/>
      <c r="C35" s="183"/>
      <c r="D35" s="5"/>
      <c r="E35" s="24" t="str">
        <f t="shared" si="0"/>
        <v/>
      </c>
      <c r="G35" s="23">
        <v>61</v>
      </c>
      <c r="H35" s="182"/>
      <c r="I35" s="183"/>
      <c r="J35" s="5"/>
      <c r="K35" s="24" t="str">
        <f t="shared" si="1"/>
        <v/>
      </c>
      <c r="M35" s="213" t="s">
        <v>170</v>
      </c>
      <c r="N35" s="214"/>
      <c r="O35" s="70">
        <f>SUM(O28:O32)</f>
        <v>0</v>
      </c>
      <c r="Q35" s="213" t="s">
        <v>21</v>
      </c>
      <c r="R35" s="214"/>
      <c r="S35" s="69">
        <f>SUM(S28:S31)</f>
        <v>0</v>
      </c>
      <c r="T35" s="64"/>
      <c r="U35" s="50"/>
      <c r="V35" s="50"/>
      <c r="W35" s="50"/>
      <c r="X35" s="50"/>
      <c r="Y35" s="50"/>
      <c r="Z35" s="50"/>
      <c r="AA35" s="50"/>
      <c r="AB35" s="50"/>
      <c r="AC35" s="50"/>
      <c r="AD35" s="50"/>
      <c r="AE35" s="50"/>
      <c r="AF35" s="8"/>
      <c r="AG35" s="50"/>
      <c r="AH35" s="50"/>
      <c r="AI35" s="50"/>
      <c r="AJ35" s="8"/>
    </row>
    <row r="36" spans="1:36" s="52" customFormat="1" ht="15" customHeight="1" x14ac:dyDescent="0.45">
      <c r="A36" s="23">
        <v>7</v>
      </c>
      <c r="B36" s="182"/>
      <c r="C36" s="183"/>
      <c r="D36" s="5"/>
      <c r="E36" s="24" t="str">
        <f t="shared" si="0"/>
        <v/>
      </c>
      <c r="G36" s="23">
        <v>62</v>
      </c>
      <c r="H36" s="182"/>
      <c r="I36" s="183"/>
      <c r="J36" s="5"/>
      <c r="K36" s="24" t="str">
        <f t="shared" si="1"/>
        <v/>
      </c>
      <c r="M36" s="215" t="s">
        <v>171</v>
      </c>
      <c r="N36" s="216"/>
      <c r="O36" s="211">
        <f>COUNTA(B28:C82)+COUNTA(H28:I82)</f>
        <v>0</v>
      </c>
      <c r="P36" s="50"/>
      <c r="Q36" s="230"/>
      <c r="R36" s="230"/>
      <c r="S36" s="117"/>
      <c r="T36" s="65"/>
      <c r="U36" s="50"/>
      <c r="V36" s="50"/>
      <c r="W36" s="50"/>
      <c r="X36" s="50"/>
      <c r="Y36" s="50"/>
      <c r="Z36" s="50"/>
      <c r="AA36" s="50"/>
      <c r="AB36" s="50"/>
      <c r="AC36" s="50"/>
      <c r="AD36" s="50"/>
      <c r="AE36" s="50"/>
      <c r="AF36" s="8"/>
      <c r="AG36" s="50"/>
      <c r="AH36" s="50"/>
      <c r="AI36" s="50"/>
    </row>
    <row r="37" spans="1:36" s="52" customFormat="1" ht="15" customHeight="1" x14ac:dyDescent="0.45">
      <c r="A37" s="23">
        <v>8</v>
      </c>
      <c r="B37" s="182"/>
      <c r="C37" s="183"/>
      <c r="D37" s="5"/>
      <c r="E37" s="24" t="str">
        <f t="shared" si="0"/>
        <v/>
      </c>
      <c r="G37" s="23">
        <v>63</v>
      </c>
      <c r="H37" s="182"/>
      <c r="I37" s="183"/>
      <c r="J37" s="5"/>
      <c r="K37" s="24" t="str">
        <f t="shared" si="1"/>
        <v/>
      </c>
      <c r="M37" s="217"/>
      <c r="N37" s="218"/>
      <c r="O37" s="212"/>
      <c r="Q37" s="230"/>
      <c r="R37" s="230"/>
      <c r="S37" s="117"/>
      <c r="T37" s="67"/>
      <c r="U37" s="50"/>
      <c r="V37" s="50"/>
      <c r="W37" s="50"/>
      <c r="X37" s="50"/>
      <c r="Y37" s="50"/>
      <c r="Z37" s="50"/>
      <c r="AA37" s="50"/>
      <c r="AB37" s="50"/>
      <c r="AC37" s="50"/>
      <c r="AD37" s="50"/>
      <c r="AE37" s="50"/>
      <c r="AF37" s="8"/>
      <c r="AG37" s="50"/>
      <c r="AH37" s="50"/>
      <c r="AI37" s="50"/>
    </row>
    <row r="38" spans="1:36" s="52" customFormat="1" ht="15" customHeight="1" x14ac:dyDescent="0.45">
      <c r="A38" s="23">
        <v>9</v>
      </c>
      <c r="B38" s="182"/>
      <c r="C38" s="183"/>
      <c r="D38" s="5"/>
      <c r="E38" s="24" t="str">
        <f t="shared" si="0"/>
        <v/>
      </c>
      <c r="G38" s="23">
        <v>64</v>
      </c>
      <c r="H38" s="182"/>
      <c r="I38" s="183"/>
      <c r="J38" s="5"/>
      <c r="K38" s="24" t="str">
        <f t="shared" si="1"/>
        <v/>
      </c>
      <c r="M38" s="219" t="s">
        <v>172</v>
      </c>
      <c r="N38" s="220"/>
      <c r="O38" s="211">
        <f>SUM(K74:K82)</f>
        <v>0</v>
      </c>
      <c r="Q38" s="230"/>
      <c r="R38" s="230"/>
      <c r="S38" s="117"/>
      <c r="T38" s="67"/>
      <c r="Z38" s="50"/>
      <c r="AA38" s="50"/>
      <c r="AB38" s="50"/>
      <c r="AC38" s="50"/>
      <c r="AD38" s="50"/>
      <c r="AE38" s="50"/>
      <c r="AF38" s="50"/>
      <c r="AG38" s="50"/>
      <c r="AH38" s="50"/>
      <c r="AI38" s="50"/>
    </row>
    <row r="39" spans="1:36" s="52" customFormat="1" ht="15" customHeight="1" x14ac:dyDescent="0.45">
      <c r="A39" s="23">
        <v>10</v>
      </c>
      <c r="B39" s="182"/>
      <c r="C39" s="183"/>
      <c r="D39" s="5"/>
      <c r="E39" s="24" t="str">
        <f t="shared" si="0"/>
        <v/>
      </c>
      <c r="G39" s="23">
        <v>65</v>
      </c>
      <c r="H39" s="182"/>
      <c r="I39" s="183"/>
      <c r="J39" s="5"/>
      <c r="K39" s="24" t="str">
        <f t="shared" si="1"/>
        <v/>
      </c>
      <c r="M39" s="221"/>
      <c r="N39" s="222"/>
      <c r="O39" s="212"/>
      <c r="Q39" s="230"/>
      <c r="R39" s="230"/>
      <c r="S39" s="117"/>
      <c r="Z39" s="50"/>
      <c r="AA39" s="50"/>
      <c r="AB39" s="50"/>
      <c r="AC39" s="50"/>
      <c r="AD39" s="50"/>
      <c r="AE39" s="50"/>
      <c r="AF39" s="50"/>
      <c r="AG39" s="50"/>
      <c r="AH39" s="50"/>
      <c r="AI39" s="50"/>
    </row>
    <row r="40" spans="1:36" s="52" customFormat="1" ht="15" customHeight="1" x14ac:dyDescent="0.45">
      <c r="A40" s="23">
        <v>11</v>
      </c>
      <c r="B40" s="182"/>
      <c r="C40" s="183"/>
      <c r="D40" s="5"/>
      <c r="E40" s="24" t="str">
        <f t="shared" si="0"/>
        <v/>
      </c>
      <c r="G40" s="23">
        <v>66</v>
      </c>
      <c r="H40" s="182"/>
      <c r="I40" s="183"/>
      <c r="J40" s="5"/>
      <c r="K40" s="24" t="str">
        <f t="shared" si="1"/>
        <v/>
      </c>
      <c r="M40" s="230"/>
      <c r="N40" s="230"/>
      <c r="O40" s="122"/>
      <c r="Q40" s="230"/>
      <c r="R40" s="230"/>
      <c r="S40" s="117"/>
      <c r="Z40" s="50"/>
      <c r="AA40" s="50"/>
      <c r="AB40" s="50"/>
      <c r="AC40" s="50"/>
      <c r="AD40" s="50"/>
      <c r="AE40" s="50"/>
      <c r="AF40" s="50"/>
      <c r="AG40" s="50"/>
      <c r="AH40" s="50"/>
      <c r="AI40" s="50"/>
    </row>
    <row r="41" spans="1:36" s="52" customFormat="1" ht="15" customHeight="1" x14ac:dyDescent="0.45">
      <c r="A41" s="23">
        <v>12</v>
      </c>
      <c r="B41" s="182"/>
      <c r="C41" s="183"/>
      <c r="D41" s="5"/>
      <c r="E41" s="24" t="str">
        <f t="shared" si="0"/>
        <v/>
      </c>
      <c r="G41" s="23">
        <v>67</v>
      </c>
      <c r="H41" s="182"/>
      <c r="I41" s="183"/>
      <c r="J41" s="5"/>
      <c r="K41" s="24" t="str">
        <f t="shared" si="1"/>
        <v/>
      </c>
      <c r="Q41" s="230"/>
      <c r="R41" s="230"/>
      <c r="S41" s="117"/>
      <c r="Z41" s="50"/>
      <c r="AA41" s="50"/>
      <c r="AB41" s="50"/>
      <c r="AC41" s="50"/>
      <c r="AD41" s="50"/>
      <c r="AE41" s="50"/>
      <c r="AF41" s="50"/>
      <c r="AG41" s="50"/>
      <c r="AH41" s="50"/>
      <c r="AI41" s="50"/>
    </row>
    <row r="42" spans="1:36" s="52" customFormat="1" ht="15" customHeight="1" x14ac:dyDescent="0.45">
      <c r="A42" s="23">
        <v>13</v>
      </c>
      <c r="B42" s="182"/>
      <c r="C42" s="183"/>
      <c r="D42" s="5"/>
      <c r="E42" s="24" t="str">
        <f t="shared" si="0"/>
        <v/>
      </c>
      <c r="G42" s="23">
        <v>68</v>
      </c>
      <c r="H42" s="182"/>
      <c r="I42" s="183"/>
      <c r="J42" s="5"/>
      <c r="K42" s="24" t="str">
        <f t="shared" si="1"/>
        <v/>
      </c>
      <c r="Q42" s="230"/>
      <c r="R42" s="230"/>
      <c r="S42" s="117"/>
      <c r="Z42" s="50"/>
      <c r="AA42" s="50"/>
      <c r="AB42" s="50"/>
      <c r="AC42" s="50"/>
      <c r="AD42" s="50"/>
      <c r="AE42" s="50"/>
      <c r="AF42" s="50"/>
      <c r="AG42" s="50"/>
      <c r="AH42" s="50"/>
      <c r="AI42" s="50"/>
    </row>
    <row r="43" spans="1:36" s="52" customFormat="1" ht="15" customHeight="1" x14ac:dyDescent="0.45">
      <c r="A43" s="23">
        <v>14</v>
      </c>
      <c r="B43" s="182"/>
      <c r="C43" s="183"/>
      <c r="D43" s="5"/>
      <c r="E43" s="24" t="str">
        <f t="shared" si="0"/>
        <v/>
      </c>
      <c r="G43" s="23">
        <v>69</v>
      </c>
      <c r="H43" s="182"/>
      <c r="I43" s="183"/>
      <c r="J43" s="5"/>
      <c r="K43" s="24" t="str">
        <f t="shared" si="1"/>
        <v/>
      </c>
      <c r="Q43" s="230"/>
      <c r="R43" s="230"/>
      <c r="S43" s="117"/>
      <c r="Z43" s="50"/>
      <c r="AA43" s="50"/>
      <c r="AB43" s="50"/>
      <c r="AC43" s="50"/>
      <c r="AD43" s="50"/>
      <c r="AE43" s="50"/>
      <c r="AF43" s="50"/>
      <c r="AG43" s="50"/>
      <c r="AH43" s="50"/>
      <c r="AI43" s="50"/>
    </row>
    <row r="44" spans="1:36" s="52" customFormat="1" ht="15" customHeight="1" x14ac:dyDescent="0.45">
      <c r="A44" s="23">
        <v>15</v>
      </c>
      <c r="B44" s="182"/>
      <c r="C44" s="183"/>
      <c r="D44" s="5"/>
      <c r="E44" s="24" t="str">
        <f t="shared" si="0"/>
        <v/>
      </c>
      <c r="G44" s="23">
        <v>70</v>
      </c>
      <c r="H44" s="182"/>
      <c r="I44" s="183"/>
      <c r="J44" s="5"/>
      <c r="K44" s="24" t="str">
        <f t="shared" si="1"/>
        <v/>
      </c>
      <c r="Q44" s="230"/>
      <c r="R44" s="230"/>
      <c r="S44" s="117"/>
      <c r="Z44" s="50"/>
      <c r="AA44" s="50"/>
      <c r="AB44" s="50"/>
      <c r="AC44" s="50"/>
      <c r="AD44" s="50"/>
      <c r="AE44" s="50"/>
      <c r="AF44" s="50"/>
      <c r="AG44" s="50"/>
      <c r="AH44" s="50"/>
      <c r="AI44" s="50"/>
    </row>
    <row r="45" spans="1:36" s="52" customFormat="1" ht="15" customHeight="1" x14ac:dyDescent="0.45">
      <c r="A45" s="23">
        <v>16</v>
      </c>
      <c r="B45" s="182"/>
      <c r="C45" s="183"/>
      <c r="D45" s="5"/>
      <c r="E45" s="24" t="str">
        <f t="shared" si="0"/>
        <v/>
      </c>
      <c r="G45" s="23">
        <v>71</v>
      </c>
      <c r="H45" s="182"/>
      <c r="I45" s="183"/>
      <c r="J45" s="5"/>
      <c r="K45" s="24" t="str">
        <f t="shared" si="1"/>
        <v/>
      </c>
      <c r="Q45" s="230"/>
      <c r="R45" s="230"/>
      <c r="S45" s="117"/>
      <c r="Z45" s="50"/>
      <c r="AA45" s="50"/>
      <c r="AB45" s="50"/>
      <c r="AC45" s="50"/>
      <c r="AD45" s="50"/>
      <c r="AE45" s="50"/>
      <c r="AF45" s="50"/>
      <c r="AG45" s="50"/>
      <c r="AH45" s="50"/>
      <c r="AI45" s="50"/>
    </row>
    <row r="46" spans="1:36" s="52" customFormat="1" ht="15" customHeight="1" x14ac:dyDescent="0.45">
      <c r="A46" s="23">
        <v>17</v>
      </c>
      <c r="B46" s="182"/>
      <c r="C46" s="183"/>
      <c r="D46" s="5"/>
      <c r="E46" s="24" t="str">
        <f t="shared" si="0"/>
        <v/>
      </c>
      <c r="G46" s="23">
        <v>72</v>
      </c>
      <c r="H46" s="182"/>
      <c r="I46" s="183"/>
      <c r="J46" s="5"/>
      <c r="K46" s="24" t="str">
        <f t="shared" si="1"/>
        <v/>
      </c>
      <c r="Q46" s="230"/>
      <c r="R46" s="230"/>
      <c r="S46" s="117"/>
      <c r="Z46" s="50"/>
      <c r="AA46" s="50"/>
      <c r="AB46" s="50"/>
      <c r="AC46" s="50"/>
      <c r="AD46" s="50"/>
      <c r="AE46" s="50"/>
      <c r="AF46" s="50"/>
      <c r="AH46" s="50"/>
      <c r="AI46" s="50"/>
    </row>
    <row r="47" spans="1:36" s="52" customFormat="1" ht="15" customHeight="1" x14ac:dyDescent="0.45">
      <c r="A47" s="23">
        <v>18</v>
      </c>
      <c r="B47" s="182"/>
      <c r="C47" s="183"/>
      <c r="D47" s="5"/>
      <c r="E47" s="24" t="str">
        <f t="shared" si="0"/>
        <v/>
      </c>
      <c r="G47" s="23">
        <v>73</v>
      </c>
      <c r="H47" s="182"/>
      <c r="I47" s="183"/>
      <c r="J47" s="5"/>
      <c r="K47" s="24" t="str">
        <f t="shared" si="1"/>
        <v/>
      </c>
      <c r="Q47" s="230"/>
      <c r="R47" s="230"/>
      <c r="S47" s="117"/>
      <c r="Z47" s="50"/>
      <c r="AA47" s="50"/>
      <c r="AB47" s="50"/>
      <c r="AC47" s="50"/>
      <c r="AD47" s="50"/>
      <c r="AE47" s="50"/>
      <c r="AF47" s="50"/>
      <c r="AH47" s="50"/>
      <c r="AI47" s="50"/>
    </row>
    <row r="48" spans="1:36" s="52" customFormat="1" ht="15" customHeight="1" x14ac:dyDescent="0.45">
      <c r="A48" s="23">
        <v>19</v>
      </c>
      <c r="B48" s="182"/>
      <c r="C48" s="183"/>
      <c r="D48" s="5"/>
      <c r="E48" s="24" t="str">
        <f t="shared" si="0"/>
        <v/>
      </c>
      <c r="G48" s="23">
        <v>74</v>
      </c>
      <c r="H48" s="182"/>
      <c r="I48" s="183"/>
      <c r="J48" s="5"/>
      <c r="K48" s="24" t="str">
        <f t="shared" si="1"/>
        <v/>
      </c>
      <c r="Q48" s="230"/>
      <c r="R48" s="230"/>
      <c r="S48" s="117"/>
      <c r="AF48" s="50"/>
    </row>
    <row r="49" spans="1:32" s="52" customFormat="1" ht="15" customHeight="1" x14ac:dyDescent="0.45">
      <c r="A49" s="23">
        <v>20</v>
      </c>
      <c r="B49" s="182"/>
      <c r="C49" s="183"/>
      <c r="D49" s="5"/>
      <c r="E49" s="24" t="str">
        <f t="shared" si="0"/>
        <v/>
      </c>
      <c r="G49" s="23">
        <v>75</v>
      </c>
      <c r="H49" s="182"/>
      <c r="I49" s="183"/>
      <c r="J49" s="5"/>
      <c r="K49" s="24" t="str">
        <f t="shared" si="1"/>
        <v/>
      </c>
      <c r="Q49" s="230"/>
      <c r="R49" s="230"/>
      <c r="S49" s="117"/>
      <c r="AF49" s="50"/>
    </row>
    <row r="50" spans="1:32" s="52" customFormat="1" ht="15" customHeight="1" x14ac:dyDescent="0.45">
      <c r="A50" s="23">
        <v>21</v>
      </c>
      <c r="B50" s="182"/>
      <c r="C50" s="183"/>
      <c r="D50" s="5"/>
      <c r="E50" s="24" t="str">
        <f t="shared" si="0"/>
        <v/>
      </c>
      <c r="G50" s="23">
        <v>76</v>
      </c>
      <c r="H50" s="182"/>
      <c r="I50" s="183"/>
      <c r="J50" s="5"/>
      <c r="K50" s="24" t="str">
        <f t="shared" si="1"/>
        <v/>
      </c>
      <c r="Q50" s="230"/>
      <c r="R50" s="230"/>
      <c r="S50" s="117"/>
      <c r="AF50" s="50"/>
    </row>
    <row r="51" spans="1:32" s="52" customFormat="1" ht="15" customHeight="1" x14ac:dyDescent="0.45">
      <c r="A51" s="23">
        <v>22</v>
      </c>
      <c r="B51" s="182"/>
      <c r="C51" s="183"/>
      <c r="D51" s="5"/>
      <c r="E51" s="24" t="str">
        <f t="shared" si="0"/>
        <v/>
      </c>
      <c r="G51" s="23">
        <v>77</v>
      </c>
      <c r="H51" s="182"/>
      <c r="I51" s="183"/>
      <c r="J51" s="5"/>
      <c r="K51" s="24" t="str">
        <f t="shared" si="1"/>
        <v/>
      </c>
      <c r="Q51" s="230"/>
      <c r="R51" s="230"/>
      <c r="S51" s="117"/>
    </row>
    <row r="52" spans="1:32" s="52" customFormat="1" ht="15" customHeight="1" x14ac:dyDescent="0.45">
      <c r="A52" s="23">
        <v>23</v>
      </c>
      <c r="B52" s="182"/>
      <c r="C52" s="183"/>
      <c r="D52" s="5"/>
      <c r="E52" s="24" t="str">
        <f t="shared" si="0"/>
        <v/>
      </c>
      <c r="G52" s="23">
        <v>78</v>
      </c>
      <c r="H52" s="182"/>
      <c r="I52" s="183"/>
      <c r="J52" s="5"/>
      <c r="K52" s="24" t="str">
        <f t="shared" si="1"/>
        <v/>
      </c>
      <c r="M52" s="230"/>
      <c r="N52" s="230"/>
      <c r="O52" s="122"/>
      <c r="Q52" s="230"/>
      <c r="R52" s="230"/>
      <c r="S52" s="117"/>
    </row>
    <row r="53" spans="1:32" s="52" customFormat="1" ht="15" customHeight="1" x14ac:dyDescent="0.45">
      <c r="A53" s="23">
        <v>24</v>
      </c>
      <c r="B53" s="182"/>
      <c r="C53" s="183"/>
      <c r="D53" s="5"/>
      <c r="E53" s="24" t="str">
        <f t="shared" si="0"/>
        <v/>
      </c>
      <c r="G53" s="23">
        <v>79</v>
      </c>
      <c r="H53" s="182"/>
      <c r="I53" s="183"/>
      <c r="J53" s="5"/>
      <c r="K53" s="24" t="str">
        <f t="shared" si="1"/>
        <v/>
      </c>
      <c r="M53" s="230"/>
      <c r="N53" s="230"/>
      <c r="O53" s="122"/>
      <c r="Q53" s="230"/>
      <c r="R53" s="230"/>
      <c r="S53" s="117"/>
    </row>
    <row r="54" spans="1:32" s="52" customFormat="1" ht="15" customHeight="1" x14ac:dyDescent="0.45">
      <c r="A54" s="23">
        <v>25</v>
      </c>
      <c r="B54" s="182"/>
      <c r="C54" s="183"/>
      <c r="D54" s="5"/>
      <c r="E54" s="24" t="str">
        <f t="shared" si="0"/>
        <v/>
      </c>
      <c r="G54" s="23">
        <v>80</v>
      </c>
      <c r="H54" s="182"/>
      <c r="I54" s="183"/>
      <c r="J54" s="5"/>
      <c r="K54" s="24" t="str">
        <f t="shared" si="1"/>
        <v/>
      </c>
      <c r="M54" s="230"/>
      <c r="N54" s="230"/>
      <c r="O54" s="122"/>
      <c r="Q54" s="230"/>
      <c r="R54" s="230"/>
      <c r="S54" s="117"/>
    </row>
    <row r="55" spans="1:32" s="52" customFormat="1" ht="15" customHeight="1" x14ac:dyDescent="0.45">
      <c r="A55" s="23">
        <v>26</v>
      </c>
      <c r="B55" s="182"/>
      <c r="C55" s="183"/>
      <c r="D55" s="5"/>
      <c r="E55" s="24" t="str">
        <f t="shared" si="0"/>
        <v/>
      </c>
      <c r="G55" s="23">
        <v>81</v>
      </c>
      <c r="H55" s="182"/>
      <c r="I55" s="183"/>
      <c r="J55" s="5"/>
      <c r="K55" s="24" t="str">
        <f t="shared" si="1"/>
        <v/>
      </c>
    </row>
    <row r="56" spans="1:32" s="52" customFormat="1" ht="15" customHeight="1" x14ac:dyDescent="0.45">
      <c r="A56" s="23">
        <v>27</v>
      </c>
      <c r="B56" s="182"/>
      <c r="C56" s="183"/>
      <c r="D56" s="5"/>
      <c r="E56" s="24" t="str">
        <f t="shared" si="0"/>
        <v/>
      </c>
      <c r="G56" s="23">
        <v>82</v>
      </c>
      <c r="H56" s="182"/>
      <c r="I56" s="183"/>
      <c r="J56" s="5"/>
      <c r="K56" s="24" t="str">
        <f t="shared" si="1"/>
        <v/>
      </c>
    </row>
    <row r="57" spans="1:32" s="52" customFormat="1" ht="15" customHeight="1" x14ac:dyDescent="0.45">
      <c r="A57" s="23">
        <v>28</v>
      </c>
      <c r="B57" s="182"/>
      <c r="C57" s="183"/>
      <c r="D57" s="5"/>
      <c r="E57" s="24" t="str">
        <f t="shared" si="0"/>
        <v/>
      </c>
      <c r="G57" s="23">
        <v>83</v>
      </c>
      <c r="H57" s="182"/>
      <c r="I57" s="183"/>
      <c r="J57" s="5"/>
      <c r="K57" s="24" t="str">
        <f t="shared" si="1"/>
        <v/>
      </c>
      <c r="Q57" s="43"/>
      <c r="R57" s="43"/>
    </row>
    <row r="58" spans="1:32" s="52" customFormat="1" ht="15" customHeight="1" x14ac:dyDescent="0.45">
      <c r="A58" s="23">
        <v>29</v>
      </c>
      <c r="B58" s="182"/>
      <c r="C58" s="183"/>
      <c r="D58" s="5"/>
      <c r="E58" s="24" t="str">
        <f t="shared" si="0"/>
        <v/>
      </c>
      <c r="G58" s="23">
        <v>84</v>
      </c>
      <c r="H58" s="182"/>
      <c r="I58" s="183"/>
      <c r="J58" s="5"/>
      <c r="K58" s="24" t="str">
        <f t="shared" si="1"/>
        <v/>
      </c>
      <c r="Q58" s="43"/>
      <c r="R58" s="43"/>
    </row>
    <row r="59" spans="1:32" s="52" customFormat="1" ht="15" customHeight="1" x14ac:dyDescent="0.45">
      <c r="A59" s="23">
        <v>30</v>
      </c>
      <c r="B59" s="182"/>
      <c r="C59" s="183"/>
      <c r="D59" s="5"/>
      <c r="E59" s="24" t="str">
        <f t="shared" si="0"/>
        <v/>
      </c>
      <c r="G59" s="23">
        <v>85</v>
      </c>
      <c r="H59" s="182"/>
      <c r="I59" s="183"/>
      <c r="J59" s="5"/>
      <c r="K59" s="24" t="str">
        <f t="shared" si="1"/>
        <v/>
      </c>
      <c r="Q59" s="43"/>
      <c r="R59" s="43"/>
    </row>
    <row r="60" spans="1:32" s="52" customFormat="1" ht="15" customHeight="1" x14ac:dyDescent="0.45">
      <c r="A60" s="23">
        <v>31</v>
      </c>
      <c r="B60" s="182"/>
      <c r="C60" s="183"/>
      <c r="D60" s="5"/>
      <c r="E60" s="24" t="str">
        <f t="shared" si="0"/>
        <v/>
      </c>
      <c r="G60" s="23">
        <v>86</v>
      </c>
      <c r="H60" s="182"/>
      <c r="I60" s="183"/>
      <c r="J60" s="5"/>
      <c r="K60" s="24" t="str">
        <f t="shared" si="1"/>
        <v/>
      </c>
      <c r="P60" s="71"/>
      <c r="Q60" s="43"/>
      <c r="R60" s="43"/>
    </row>
    <row r="61" spans="1:32" s="52" customFormat="1" ht="15" customHeight="1" x14ac:dyDescent="0.45">
      <c r="A61" s="23">
        <v>32</v>
      </c>
      <c r="B61" s="182"/>
      <c r="C61" s="183"/>
      <c r="D61" s="5"/>
      <c r="E61" s="24" t="str">
        <f t="shared" si="0"/>
        <v/>
      </c>
      <c r="G61" s="23">
        <v>87</v>
      </c>
      <c r="H61" s="182"/>
      <c r="I61" s="183"/>
      <c r="J61" s="5"/>
      <c r="K61" s="24" t="str">
        <f t="shared" si="1"/>
        <v/>
      </c>
      <c r="L61" s="72"/>
      <c r="P61" s="71"/>
      <c r="Q61" s="43"/>
      <c r="R61" s="43"/>
    </row>
    <row r="62" spans="1:32" s="52" customFormat="1" ht="15" customHeight="1" x14ac:dyDescent="0.45">
      <c r="A62" s="23">
        <v>33</v>
      </c>
      <c r="B62" s="182"/>
      <c r="C62" s="183"/>
      <c r="D62" s="5"/>
      <c r="E62" s="24" t="str">
        <f t="shared" si="0"/>
        <v/>
      </c>
      <c r="G62" s="23">
        <v>88</v>
      </c>
      <c r="H62" s="182"/>
      <c r="I62" s="183"/>
      <c r="J62" s="5"/>
      <c r="K62" s="24" t="str">
        <f t="shared" si="1"/>
        <v/>
      </c>
      <c r="Q62" s="43"/>
      <c r="R62" s="43"/>
    </row>
    <row r="63" spans="1:32" s="52" customFormat="1" ht="15" customHeight="1" x14ac:dyDescent="0.45">
      <c r="A63" s="23">
        <v>34</v>
      </c>
      <c r="B63" s="182"/>
      <c r="C63" s="183"/>
      <c r="D63" s="5"/>
      <c r="E63" s="24" t="str">
        <f t="shared" si="0"/>
        <v/>
      </c>
      <c r="G63" s="23">
        <v>89</v>
      </c>
      <c r="H63" s="182"/>
      <c r="I63" s="183"/>
      <c r="J63" s="5"/>
      <c r="K63" s="24" t="str">
        <f t="shared" si="1"/>
        <v/>
      </c>
    </row>
    <row r="64" spans="1:32" s="52" customFormat="1" ht="15" customHeight="1" x14ac:dyDescent="0.45">
      <c r="A64" s="23">
        <v>35</v>
      </c>
      <c r="B64" s="182"/>
      <c r="C64" s="183"/>
      <c r="D64" s="5"/>
      <c r="E64" s="24" t="str">
        <f t="shared" si="0"/>
        <v/>
      </c>
      <c r="G64" s="23">
        <v>90</v>
      </c>
      <c r="H64" s="182"/>
      <c r="I64" s="183"/>
      <c r="J64" s="5"/>
      <c r="K64" s="24" t="str">
        <f t="shared" si="1"/>
        <v/>
      </c>
    </row>
    <row r="65" spans="1:36" s="52" customFormat="1" ht="15" customHeight="1" x14ac:dyDescent="0.45">
      <c r="A65" s="23">
        <v>36</v>
      </c>
      <c r="B65" s="182"/>
      <c r="C65" s="183"/>
      <c r="D65" s="5"/>
      <c r="E65" s="24" t="str">
        <f t="shared" si="0"/>
        <v/>
      </c>
      <c r="G65" s="23">
        <v>91</v>
      </c>
      <c r="H65" s="182"/>
      <c r="I65" s="183"/>
      <c r="J65" s="5"/>
      <c r="K65" s="24" t="str">
        <f t="shared" si="1"/>
        <v/>
      </c>
    </row>
    <row r="66" spans="1:36" s="52" customFormat="1" ht="15" customHeight="1" x14ac:dyDescent="0.45">
      <c r="A66" s="23">
        <v>37</v>
      </c>
      <c r="B66" s="182"/>
      <c r="C66" s="183"/>
      <c r="D66" s="5"/>
      <c r="E66" s="24" t="str">
        <f t="shared" si="0"/>
        <v/>
      </c>
      <c r="G66" s="23">
        <v>92</v>
      </c>
      <c r="H66" s="182"/>
      <c r="I66" s="183"/>
      <c r="J66" s="5"/>
      <c r="K66" s="24" t="str">
        <f t="shared" si="1"/>
        <v/>
      </c>
    </row>
    <row r="67" spans="1:36" s="52" customFormat="1" ht="15" customHeight="1" x14ac:dyDescent="0.45">
      <c r="A67" s="23">
        <v>38</v>
      </c>
      <c r="B67" s="182"/>
      <c r="C67" s="183"/>
      <c r="D67" s="5"/>
      <c r="E67" s="24" t="str">
        <f t="shared" si="0"/>
        <v/>
      </c>
      <c r="G67" s="23">
        <v>93</v>
      </c>
      <c r="H67" s="182"/>
      <c r="I67" s="183"/>
      <c r="J67" s="5"/>
      <c r="K67" s="24" t="str">
        <f t="shared" si="1"/>
        <v/>
      </c>
    </row>
    <row r="68" spans="1:36" s="52" customFormat="1" ht="15" customHeight="1" x14ac:dyDescent="0.45">
      <c r="A68" s="23">
        <v>39</v>
      </c>
      <c r="B68" s="182"/>
      <c r="C68" s="183"/>
      <c r="D68" s="5"/>
      <c r="E68" s="24" t="str">
        <f t="shared" si="0"/>
        <v/>
      </c>
      <c r="G68" s="23">
        <v>94</v>
      </c>
      <c r="H68" s="182"/>
      <c r="I68" s="183"/>
      <c r="J68" s="5"/>
      <c r="K68" s="24" t="str">
        <f t="shared" si="1"/>
        <v/>
      </c>
    </row>
    <row r="69" spans="1:36" s="52" customFormat="1" ht="15" customHeight="1" x14ac:dyDescent="0.45">
      <c r="A69" s="23">
        <v>40</v>
      </c>
      <c r="B69" s="182"/>
      <c r="C69" s="183"/>
      <c r="D69" s="5"/>
      <c r="E69" s="24" t="str">
        <f t="shared" si="0"/>
        <v/>
      </c>
      <c r="G69" s="23">
        <v>95</v>
      </c>
      <c r="H69" s="182"/>
      <c r="I69" s="183"/>
      <c r="J69" s="5"/>
      <c r="K69" s="24" t="str">
        <f t="shared" si="1"/>
        <v/>
      </c>
    </row>
    <row r="70" spans="1:36" s="52" customFormat="1" ht="15" customHeight="1" x14ac:dyDescent="0.45">
      <c r="A70" s="23">
        <v>41</v>
      </c>
      <c r="B70" s="182"/>
      <c r="C70" s="183"/>
      <c r="D70" s="5"/>
      <c r="E70" s="24" t="str">
        <f t="shared" si="0"/>
        <v/>
      </c>
      <c r="G70" s="23">
        <v>96</v>
      </c>
      <c r="H70" s="182"/>
      <c r="I70" s="183"/>
      <c r="J70" s="5"/>
      <c r="K70" s="24" t="str">
        <f t="shared" si="1"/>
        <v/>
      </c>
    </row>
    <row r="71" spans="1:36" s="52" customFormat="1" ht="15" customHeight="1" x14ac:dyDescent="0.45">
      <c r="A71" s="23">
        <v>42</v>
      </c>
      <c r="B71" s="182"/>
      <c r="C71" s="183"/>
      <c r="D71" s="5"/>
      <c r="E71" s="24" t="str">
        <f t="shared" si="0"/>
        <v/>
      </c>
      <c r="G71" s="23">
        <v>97</v>
      </c>
      <c r="H71" s="182"/>
      <c r="I71" s="183"/>
      <c r="J71" s="5"/>
      <c r="K71" s="24" t="str">
        <f t="shared" si="1"/>
        <v/>
      </c>
      <c r="O71" s="73"/>
      <c r="P71" s="74"/>
    </row>
    <row r="72" spans="1:36" s="52" customFormat="1" ht="15" customHeight="1" x14ac:dyDescent="0.45">
      <c r="A72" s="23">
        <v>43</v>
      </c>
      <c r="B72" s="182"/>
      <c r="C72" s="183"/>
      <c r="D72" s="5"/>
      <c r="E72" s="24" t="str">
        <f t="shared" si="0"/>
        <v/>
      </c>
      <c r="G72" s="23">
        <v>98</v>
      </c>
      <c r="H72" s="182"/>
      <c r="I72" s="183"/>
      <c r="J72" s="5"/>
      <c r="K72" s="24" t="str">
        <f t="shared" si="1"/>
        <v/>
      </c>
      <c r="O72" s="73"/>
      <c r="P72" s="74"/>
    </row>
    <row r="73" spans="1:36" s="52" customFormat="1" ht="15" customHeight="1" x14ac:dyDescent="0.45">
      <c r="A73" s="23">
        <v>44</v>
      </c>
      <c r="B73" s="182"/>
      <c r="C73" s="183"/>
      <c r="D73" s="5"/>
      <c r="E73" s="24" t="str">
        <f t="shared" si="0"/>
        <v/>
      </c>
      <c r="G73" s="23">
        <v>99</v>
      </c>
      <c r="H73" s="182"/>
      <c r="I73" s="183"/>
      <c r="J73" s="5"/>
      <c r="K73" s="24" t="str">
        <f t="shared" si="1"/>
        <v/>
      </c>
      <c r="O73" s="73"/>
      <c r="P73" s="74"/>
      <c r="AG73" s="6"/>
    </row>
    <row r="74" spans="1:36" s="52" customFormat="1" ht="15" customHeight="1" x14ac:dyDescent="0.45">
      <c r="A74" s="23">
        <v>45</v>
      </c>
      <c r="B74" s="182"/>
      <c r="C74" s="183"/>
      <c r="D74" s="5"/>
      <c r="E74" s="24" t="str">
        <f t="shared" si="0"/>
        <v/>
      </c>
      <c r="G74" s="223" t="s">
        <v>79</v>
      </c>
      <c r="H74" s="182"/>
      <c r="I74" s="183"/>
      <c r="J74" s="5"/>
      <c r="K74" s="24" t="str">
        <f t="shared" si="1"/>
        <v/>
      </c>
      <c r="P74" s="74"/>
      <c r="AG74" s="6"/>
    </row>
    <row r="75" spans="1:36" ht="15" customHeight="1" x14ac:dyDescent="0.45">
      <c r="A75" s="23">
        <v>46</v>
      </c>
      <c r="B75" s="182"/>
      <c r="C75" s="183"/>
      <c r="D75" s="5"/>
      <c r="E75" s="24" t="str">
        <f t="shared" si="0"/>
        <v/>
      </c>
      <c r="G75" s="223"/>
      <c r="H75" s="182"/>
      <c r="I75" s="183"/>
      <c r="J75" s="5"/>
      <c r="K75" s="24" t="str">
        <f t="shared" si="1"/>
        <v/>
      </c>
      <c r="L75" s="52"/>
      <c r="M75" s="52"/>
      <c r="N75" s="52"/>
      <c r="O75" s="52"/>
      <c r="P75" s="52"/>
      <c r="T75" s="52"/>
      <c r="AF75" s="52"/>
      <c r="AJ75" s="52"/>
    </row>
    <row r="76" spans="1:36" ht="15" customHeight="1" x14ac:dyDescent="0.45">
      <c r="A76" s="23">
        <v>47</v>
      </c>
      <c r="B76" s="182"/>
      <c r="C76" s="183"/>
      <c r="D76" s="5"/>
      <c r="E76" s="24" t="str">
        <f t="shared" si="0"/>
        <v/>
      </c>
      <c r="G76" s="223"/>
      <c r="H76" s="182"/>
      <c r="I76" s="183"/>
      <c r="J76" s="5"/>
      <c r="K76" s="24" t="str">
        <f t="shared" si="1"/>
        <v/>
      </c>
      <c r="M76" s="52"/>
      <c r="N76" s="52"/>
      <c r="O76" s="52"/>
      <c r="AF76" s="52"/>
    </row>
    <row r="77" spans="1:36" ht="15" customHeight="1" x14ac:dyDescent="0.45">
      <c r="A77" s="23">
        <v>48</v>
      </c>
      <c r="B77" s="182"/>
      <c r="C77" s="183"/>
      <c r="D77" s="5"/>
      <c r="E77" s="24" t="str">
        <f t="shared" si="0"/>
        <v/>
      </c>
      <c r="G77" s="223"/>
      <c r="H77" s="182"/>
      <c r="I77" s="183"/>
      <c r="J77" s="5"/>
      <c r="K77" s="24" t="str">
        <f t="shared" si="1"/>
        <v/>
      </c>
      <c r="M77" s="52"/>
      <c r="N77" s="52"/>
      <c r="O77" s="52"/>
      <c r="AF77" s="52"/>
    </row>
    <row r="78" spans="1:36" ht="15" customHeight="1" x14ac:dyDescent="0.45">
      <c r="A78" s="23">
        <v>49</v>
      </c>
      <c r="B78" s="182"/>
      <c r="C78" s="183"/>
      <c r="D78" s="5"/>
      <c r="E78" s="24" t="str">
        <f t="shared" si="0"/>
        <v/>
      </c>
      <c r="G78" s="223"/>
      <c r="H78" s="182"/>
      <c r="I78" s="183"/>
      <c r="J78" s="5"/>
      <c r="K78" s="24" t="str">
        <f t="shared" si="1"/>
        <v/>
      </c>
      <c r="M78" s="75"/>
      <c r="N78" s="52"/>
      <c r="O78" s="52"/>
    </row>
    <row r="79" spans="1:36" ht="15" customHeight="1" x14ac:dyDescent="0.3">
      <c r="A79" s="23">
        <v>50</v>
      </c>
      <c r="B79" s="182"/>
      <c r="C79" s="183"/>
      <c r="D79" s="5"/>
      <c r="E79" s="24" t="str">
        <f t="shared" si="0"/>
        <v/>
      </c>
      <c r="G79" s="223"/>
      <c r="H79" s="182"/>
      <c r="I79" s="183"/>
      <c r="J79" s="5"/>
      <c r="K79" s="24" t="str">
        <f t="shared" si="1"/>
        <v/>
      </c>
    </row>
    <row r="80" spans="1:36" ht="15" customHeight="1" x14ac:dyDescent="0.3">
      <c r="A80" s="23">
        <v>51</v>
      </c>
      <c r="B80" s="182"/>
      <c r="C80" s="183"/>
      <c r="D80" s="5"/>
      <c r="E80" s="24" t="str">
        <f t="shared" si="0"/>
        <v/>
      </c>
      <c r="G80" s="223"/>
      <c r="H80" s="182"/>
      <c r="I80" s="183"/>
      <c r="J80" s="5"/>
      <c r="K80" s="24" t="str">
        <f t="shared" si="1"/>
        <v/>
      </c>
    </row>
    <row r="81" spans="1:11" ht="15" customHeight="1" x14ac:dyDescent="0.3">
      <c r="A81" s="23">
        <v>52</v>
      </c>
      <c r="B81" s="182"/>
      <c r="C81" s="183"/>
      <c r="D81" s="5"/>
      <c r="E81" s="24" t="str">
        <f t="shared" si="0"/>
        <v/>
      </c>
      <c r="G81" s="223"/>
      <c r="H81" s="182"/>
      <c r="I81" s="183"/>
      <c r="J81" s="5"/>
      <c r="K81" s="24" t="str">
        <f t="shared" si="1"/>
        <v/>
      </c>
    </row>
    <row r="82" spans="1:11" ht="15" customHeight="1" x14ac:dyDescent="0.3">
      <c r="A82" s="23">
        <v>53</v>
      </c>
      <c r="B82" s="182"/>
      <c r="C82" s="183"/>
      <c r="D82" s="5"/>
      <c r="E82" s="24" t="str">
        <f t="shared" si="0"/>
        <v/>
      </c>
      <c r="G82" s="223"/>
      <c r="H82" s="182"/>
      <c r="I82" s="183"/>
      <c r="J82" s="5"/>
      <c r="K82" s="24" t="str">
        <f t="shared" si="1"/>
        <v/>
      </c>
    </row>
    <row r="83" spans="1:11" ht="18.75" customHeight="1" x14ac:dyDescent="0.5">
      <c r="F83" s="76"/>
      <c r="G83" s="76"/>
      <c r="H83" s="76"/>
      <c r="I83" s="76"/>
      <c r="J83" s="76"/>
      <c r="K83" s="76"/>
    </row>
    <row r="84" spans="1:11" ht="18.75" customHeight="1" x14ac:dyDescent="0.35">
      <c r="F84" s="47"/>
      <c r="G84" s="47"/>
      <c r="H84" s="47"/>
      <c r="I84" s="47"/>
      <c r="J84" s="47"/>
      <c r="K84" s="47"/>
    </row>
    <row r="85" spans="1:11" ht="18.75" customHeight="1" x14ac:dyDescent="0.35">
      <c r="F85" s="47"/>
      <c r="G85" s="47"/>
      <c r="H85" s="47"/>
      <c r="I85" s="47"/>
      <c r="J85" s="47"/>
      <c r="K85" s="47"/>
    </row>
    <row r="86" spans="1:11" ht="18.75" customHeight="1" x14ac:dyDescent="0.35">
      <c r="F86" s="47"/>
      <c r="G86" s="47"/>
      <c r="H86" s="47"/>
      <c r="I86" s="47"/>
      <c r="J86" s="47"/>
      <c r="K86" s="47"/>
    </row>
    <row r="87" spans="1:11" ht="18.75" customHeight="1" x14ac:dyDescent="0.35">
      <c r="F87" s="47"/>
      <c r="G87" s="47"/>
      <c r="H87" s="47"/>
      <c r="I87" s="47"/>
      <c r="J87" s="47"/>
      <c r="K87" s="47"/>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mergeCells count="206">
    <mergeCell ref="B80:C80"/>
    <mergeCell ref="H80:I80"/>
    <mergeCell ref="B81:C81"/>
    <mergeCell ref="H81:I81"/>
    <mergeCell ref="B82:C82"/>
    <mergeCell ref="H82:I82"/>
    <mergeCell ref="H76:I76"/>
    <mergeCell ref="B77:C77"/>
    <mergeCell ref="H77:I77"/>
    <mergeCell ref="B78:C78"/>
    <mergeCell ref="H78:I78"/>
    <mergeCell ref="B79:C79"/>
    <mergeCell ref="H79:I79"/>
    <mergeCell ref="B72:C72"/>
    <mergeCell ref="H72:I72"/>
    <mergeCell ref="B73:C73"/>
    <mergeCell ref="H73:I73"/>
    <mergeCell ref="B74:C74"/>
    <mergeCell ref="G74:G82"/>
    <mergeCell ref="H74:I74"/>
    <mergeCell ref="B75:C75"/>
    <mergeCell ref="H75:I75"/>
    <mergeCell ref="B76:C76"/>
    <mergeCell ref="B69:C69"/>
    <mergeCell ref="H69:I69"/>
    <mergeCell ref="B70:C70"/>
    <mergeCell ref="H70:I70"/>
    <mergeCell ref="B71:C71"/>
    <mergeCell ref="H71:I71"/>
    <mergeCell ref="B66:C66"/>
    <mergeCell ref="H66:I66"/>
    <mergeCell ref="B67:C67"/>
    <mergeCell ref="H67:I67"/>
    <mergeCell ref="B68:C68"/>
    <mergeCell ref="H68:I68"/>
    <mergeCell ref="B64:C64"/>
    <mergeCell ref="H64:I64"/>
    <mergeCell ref="M38:N39"/>
    <mergeCell ref="O38:O39"/>
    <mergeCell ref="B65:C65"/>
    <mergeCell ref="H65:I65"/>
    <mergeCell ref="B62:C62"/>
    <mergeCell ref="H62:I62"/>
    <mergeCell ref="M36:N37"/>
    <mergeCell ref="O36:O37"/>
    <mergeCell ref="B63:C63"/>
    <mergeCell ref="H63:I63"/>
    <mergeCell ref="B60:C60"/>
    <mergeCell ref="H60:I60"/>
    <mergeCell ref="M40:N40"/>
    <mergeCell ref="B61:C61"/>
    <mergeCell ref="H61:I61"/>
    <mergeCell ref="M35:N35"/>
    <mergeCell ref="B58:C58"/>
    <mergeCell ref="H58:I58"/>
    <mergeCell ref="B59:C59"/>
    <mergeCell ref="H59:I59"/>
    <mergeCell ref="B56:C56"/>
    <mergeCell ref="H56:I56"/>
    <mergeCell ref="Q35:R35"/>
    <mergeCell ref="B57:C57"/>
    <mergeCell ref="H57:I57"/>
    <mergeCell ref="B54:C54"/>
    <mergeCell ref="H54:I54"/>
    <mergeCell ref="M54:N54"/>
    <mergeCell ref="Q54:R54"/>
    <mergeCell ref="B55:C55"/>
    <mergeCell ref="H55:I55"/>
    <mergeCell ref="B52:C52"/>
    <mergeCell ref="H52:I52"/>
    <mergeCell ref="M52:N52"/>
    <mergeCell ref="Q52:R52"/>
    <mergeCell ref="B53:C53"/>
    <mergeCell ref="H53:I53"/>
    <mergeCell ref="M53:N53"/>
    <mergeCell ref="Q53:R53"/>
    <mergeCell ref="B50:C50"/>
    <mergeCell ref="H50:I50"/>
    <mergeCell ref="Q50:R50"/>
    <mergeCell ref="B51:C51"/>
    <mergeCell ref="H51:I51"/>
    <mergeCell ref="Q51:R51"/>
    <mergeCell ref="B48:C48"/>
    <mergeCell ref="H48:I48"/>
    <mergeCell ref="Q48:R48"/>
    <mergeCell ref="B49:C49"/>
    <mergeCell ref="H49:I49"/>
    <mergeCell ref="Q49:R49"/>
    <mergeCell ref="B46:C46"/>
    <mergeCell ref="H46:I46"/>
    <mergeCell ref="Q46:R46"/>
    <mergeCell ref="B47:C47"/>
    <mergeCell ref="H47:I47"/>
    <mergeCell ref="Q47:R47"/>
    <mergeCell ref="B44:C44"/>
    <mergeCell ref="H44:I44"/>
    <mergeCell ref="Q44:R44"/>
    <mergeCell ref="B45:C45"/>
    <mergeCell ref="H45:I45"/>
    <mergeCell ref="Q45:R45"/>
    <mergeCell ref="B42:C42"/>
    <mergeCell ref="H42:I42"/>
    <mergeCell ref="Q42:R42"/>
    <mergeCell ref="B43:C43"/>
    <mergeCell ref="H43:I43"/>
    <mergeCell ref="Q43:R43"/>
    <mergeCell ref="B40:C40"/>
    <mergeCell ref="H40:I40"/>
    <mergeCell ref="Q40:R40"/>
    <mergeCell ref="B41:C41"/>
    <mergeCell ref="H41:I41"/>
    <mergeCell ref="Q41:R41"/>
    <mergeCell ref="B38:C38"/>
    <mergeCell ref="H38:I38"/>
    <mergeCell ref="Q38:R38"/>
    <mergeCell ref="B39:C39"/>
    <mergeCell ref="H39:I39"/>
    <mergeCell ref="Q39:R39"/>
    <mergeCell ref="B36:C36"/>
    <mergeCell ref="H36:I36"/>
    <mergeCell ref="Q36:R36"/>
    <mergeCell ref="B37:C37"/>
    <mergeCell ref="H37:I37"/>
    <mergeCell ref="Q37:R37"/>
    <mergeCell ref="B34:C34"/>
    <mergeCell ref="H34:I34"/>
    <mergeCell ref="M34:N34"/>
    <mergeCell ref="Q34:R34"/>
    <mergeCell ref="B35:C35"/>
    <mergeCell ref="H35:I35"/>
    <mergeCell ref="B32:C32"/>
    <mergeCell ref="H32:I32"/>
    <mergeCell ref="M32:N32"/>
    <mergeCell ref="Q32:R32"/>
    <mergeCell ref="B33:C33"/>
    <mergeCell ref="H33:I33"/>
    <mergeCell ref="M33:N33"/>
    <mergeCell ref="Q33:R33"/>
    <mergeCell ref="B30:C30"/>
    <mergeCell ref="H30:I30"/>
    <mergeCell ref="M30:N30"/>
    <mergeCell ref="Q30:R30"/>
    <mergeCell ref="B31:C31"/>
    <mergeCell ref="H31:I31"/>
    <mergeCell ref="M31:N31"/>
    <mergeCell ref="Q31:R31"/>
    <mergeCell ref="B28:C28"/>
    <mergeCell ref="H28:I28"/>
    <mergeCell ref="M28:N28"/>
    <mergeCell ref="Q28:R28"/>
    <mergeCell ref="B29:C29"/>
    <mergeCell ref="H29:I29"/>
    <mergeCell ref="M29:N29"/>
    <mergeCell ref="Q29:R29"/>
    <mergeCell ref="P25:S25"/>
    <mergeCell ref="A26:O26"/>
    <mergeCell ref="Q26:S26"/>
    <mergeCell ref="B27:C27"/>
    <mergeCell ref="H27:I27"/>
    <mergeCell ref="M27:N27"/>
    <mergeCell ref="Q27:R27"/>
    <mergeCell ref="L21:M21"/>
    <mergeCell ref="O21:P21"/>
    <mergeCell ref="B22:C22"/>
    <mergeCell ref="D22:H22"/>
    <mergeCell ref="J22:K22"/>
    <mergeCell ref="L22:P22"/>
    <mergeCell ref="B18:C21"/>
    <mergeCell ref="D18:H19"/>
    <mergeCell ref="J18:K21"/>
    <mergeCell ref="L18:P19"/>
    <mergeCell ref="D20:E20"/>
    <mergeCell ref="G20:H20"/>
    <mergeCell ref="L20:M20"/>
    <mergeCell ref="O20:P20"/>
    <mergeCell ref="D21:E21"/>
    <mergeCell ref="G21:H21"/>
    <mergeCell ref="B15:C16"/>
    <mergeCell ref="D15:H16"/>
    <mergeCell ref="J15:K16"/>
    <mergeCell ref="L15:P16"/>
    <mergeCell ref="B17:C17"/>
    <mergeCell ref="D17:H17"/>
    <mergeCell ref="J17:K17"/>
    <mergeCell ref="L17:P17"/>
    <mergeCell ref="D8:F8"/>
    <mergeCell ref="G8:M8"/>
    <mergeCell ref="D9:F9"/>
    <mergeCell ref="G9:M11"/>
    <mergeCell ref="B14:C14"/>
    <mergeCell ref="D14:H14"/>
    <mergeCell ref="J14:K14"/>
    <mergeCell ref="L14:P14"/>
    <mergeCell ref="D5:F5"/>
    <mergeCell ref="G5:M5"/>
    <mergeCell ref="D6:F6"/>
    <mergeCell ref="G6:M6"/>
    <mergeCell ref="D7:F7"/>
    <mergeCell ref="G7:M7"/>
    <mergeCell ref="A1:T1"/>
    <mergeCell ref="D2:F2"/>
    <mergeCell ref="G2:M2"/>
    <mergeCell ref="D3:F3"/>
    <mergeCell ref="G3:M3"/>
    <mergeCell ref="D4:F4"/>
    <mergeCell ref="G4:M4"/>
  </mergeCells>
  <conditionalFormatting sqref="L15:P22 O52:O54 O28:O40">
    <cfRule type="cellIs" dxfId="70" priority="6" operator="equal">
      <formula>0</formula>
    </cfRule>
  </conditionalFormatting>
  <conditionalFormatting sqref="P25">
    <cfRule type="cellIs" dxfId="69" priority="5" operator="equal">
      <formula>$AH$20</formula>
    </cfRule>
  </conditionalFormatting>
  <conditionalFormatting sqref="P25 T35">
    <cfRule type="cellIs" dxfId="68" priority="4" operator="equal">
      <formula>$AH$20</formula>
    </cfRule>
  </conditionalFormatting>
  <conditionalFormatting sqref="P34 S34:T34">
    <cfRule type="cellIs" dxfId="67" priority="3" operator="equal">
      <formula>$AH$21</formula>
    </cfRule>
  </conditionalFormatting>
  <conditionalFormatting sqref="P32">
    <cfRule type="cellIs" dxfId="66" priority="2" operator="equal">
      <formula>"Use tab of short numbers if do not match jersey sizes"</formula>
    </cfRule>
  </conditionalFormatting>
  <conditionalFormatting sqref="S31:T31 P32">
    <cfRule type="cellIs" dxfId="65" priority="1" operator="equal">
      <formula>$AH$21</formula>
    </cfRule>
  </conditionalFormatting>
  <conditionalFormatting sqref="T35:T38">
    <cfRule type="expression" dxfId="64" priority="7">
      <formula>$P$34=$AH$21</formula>
    </cfRule>
  </conditionalFormatting>
  <conditionalFormatting sqref="Q35 S35 S49:S54 Q57:S62">
    <cfRule type="expression" dxfId="63" priority="8">
      <formula>$U$30=$AH$18</formula>
    </cfRule>
    <cfRule type="expression" dxfId="62" priority="9">
      <formula>$U$30=$AH$19</formula>
    </cfRule>
  </conditionalFormatting>
  <conditionalFormatting sqref="S49:S54 Q35 S35 Q57:S62">
    <cfRule type="expression" dxfId="61" priority="10">
      <formula>$U$30=$AH$19</formula>
    </cfRule>
    <cfRule type="expression" dxfId="60" priority="11">
      <formula>$U$30=$AH$18</formula>
    </cfRule>
    <cfRule type="expression" priority="12">
      <formula>$U$30=$AH$18</formula>
    </cfRule>
  </conditionalFormatting>
  <conditionalFormatting sqref="Q26:Q27 S27:S51">
    <cfRule type="expression" dxfId="59" priority="13">
      <formula>$U$30=$AH$19</formula>
    </cfRule>
    <cfRule type="expression" dxfId="58" priority="14">
      <formula>$U$30=$AH$18</formula>
    </cfRule>
  </conditionalFormatting>
  <dataValidations count="2">
    <dataValidation type="list" allowBlank="1" showInputMessage="1" showErrorMessage="1" sqref="G4:M4" xr:uid="{82A41F62-C75B-46C8-BB55-6B495AB87AA5}">
      <formula1>$AF$2:$AF$4</formula1>
    </dataValidation>
    <dataValidation type="list" allowBlank="1" showInputMessage="1" showErrorMessage="1" sqref="D28:D82 J28:J82" xr:uid="{88B394AD-DA87-4F9F-B503-6F3E06654122}">
      <formula1>$M$28:$M$32</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01FD0-08D6-4D2D-B88B-C7C5AB007987}">
  <sheetPr>
    <tabColor theme="0" tint="-0.34998626667073579"/>
  </sheetPr>
  <dimension ref="A1:AJ97"/>
  <sheetViews>
    <sheetView showGridLines="0" topLeftCell="A11" zoomScaleNormal="100" zoomScaleSheetLayoutView="40" zoomScalePageLayoutView="40" workbookViewId="0">
      <selection activeCell="D27" sqref="D27:E38"/>
    </sheetView>
  </sheetViews>
  <sheetFormatPr defaultColWidth="8.85546875" defaultRowHeight="18.75" x14ac:dyDescent="0.3"/>
  <cols>
    <col min="1" max="1" width="8.85546875" style="6"/>
    <col min="2" max="2" width="8.85546875" style="43" customWidth="1"/>
    <col min="3" max="16" width="8.85546875" style="6" customWidth="1"/>
    <col min="17" max="17" width="8.85546875" style="27" customWidth="1"/>
    <col min="18" max="19" width="8.85546875" style="6" customWidth="1"/>
    <col min="20" max="20" width="8.85546875" style="6"/>
    <col min="21" max="21" width="11.85546875" style="6" bestFit="1" customWidth="1"/>
    <col min="22" max="24" width="8.85546875" style="6" customWidth="1"/>
    <col min="25" max="30" width="8.85546875" style="6"/>
    <col min="31" max="31" width="16.42578125" style="6" bestFit="1" customWidth="1"/>
    <col min="32" max="32" width="58.28515625" style="6" bestFit="1" customWidth="1"/>
    <col min="33" max="33" width="21.85546875" style="6" bestFit="1" customWidth="1"/>
    <col min="34" max="34" width="21" style="6" bestFit="1" customWidth="1"/>
    <col min="35" max="35" width="71.5703125" style="6" bestFit="1" customWidth="1"/>
    <col min="36" max="36" width="16.42578125" style="6" bestFit="1" customWidth="1"/>
    <col min="37" max="16384" width="8.85546875" style="6"/>
  </cols>
  <sheetData>
    <row r="1" spans="1:36" ht="24.75" customHeight="1" thickBot="1" x14ac:dyDescent="0.35">
      <c r="A1" s="125" t="s">
        <v>222</v>
      </c>
      <c r="B1" s="125"/>
      <c r="C1" s="125"/>
      <c r="D1" s="125"/>
      <c r="E1" s="125"/>
      <c r="F1" s="125"/>
      <c r="G1" s="125"/>
      <c r="H1" s="125"/>
      <c r="I1" s="125"/>
      <c r="J1" s="125"/>
      <c r="K1" s="125"/>
      <c r="L1" s="125"/>
      <c r="M1" s="125"/>
      <c r="N1" s="125"/>
      <c r="O1" s="125"/>
      <c r="P1" s="125"/>
      <c r="Q1" s="125"/>
      <c r="R1" s="125"/>
      <c r="S1" s="125"/>
      <c r="T1" s="125"/>
    </row>
    <row r="2" spans="1:36" x14ac:dyDescent="0.3">
      <c r="B2" s="6"/>
      <c r="D2" s="126" t="s">
        <v>0</v>
      </c>
      <c r="E2" s="127"/>
      <c r="F2" s="127"/>
      <c r="G2" s="128"/>
      <c r="H2" s="129"/>
      <c r="I2" s="129"/>
      <c r="J2" s="129"/>
      <c r="K2" s="129"/>
      <c r="L2" s="129"/>
      <c r="M2" s="130"/>
      <c r="N2" s="26"/>
      <c r="O2" s="26"/>
      <c r="P2" s="26"/>
      <c r="AF2" s="28" t="s">
        <v>71</v>
      </c>
      <c r="AG2" s="29" t="s">
        <v>71</v>
      </c>
      <c r="AI2" s="28" t="s">
        <v>71</v>
      </c>
      <c r="AJ2" s="28" t="s">
        <v>71</v>
      </c>
    </row>
    <row r="3" spans="1:36" ht="18.75" customHeight="1" x14ac:dyDescent="0.25">
      <c r="B3" s="6"/>
      <c r="D3" s="131" t="s">
        <v>1</v>
      </c>
      <c r="E3" s="132"/>
      <c r="F3" s="132"/>
      <c r="G3" s="133"/>
      <c r="H3" s="134"/>
      <c r="I3" s="134"/>
      <c r="J3" s="134"/>
      <c r="K3" s="134"/>
      <c r="L3" s="134"/>
      <c r="M3" s="135"/>
      <c r="N3" s="26"/>
      <c r="O3" s="26"/>
      <c r="P3" s="26"/>
      <c r="Q3" s="30"/>
      <c r="R3" s="30"/>
      <c r="S3" s="30"/>
      <c r="AF3" s="77" t="s">
        <v>184</v>
      </c>
      <c r="AG3" s="8" t="s">
        <v>103</v>
      </c>
      <c r="AI3" s="8" t="s">
        <v>208</v>
      </c>
      <c r="AJ3" s="8" t="s">
        <v>207</v>
      </c>
    </row>
    <row r="4" spans="1:36" ht="18.75" customHeight="1" x14ac:dyDescent="0.25">
      <c r="B4" s="6"/>
      <c r="D4" s="131" t="s">
        <v>176</v>
      </c>
      <c r="E4" s="132"/>
      <c r="F4" s="224"/>
      <c r="G4" s="136" t="s">
        <v>189</v>
      </c>
      <c r="H4" s="137"/>
      <c r="I4" s="137"/>
      <c r="J4" s="137"/>
      <c r="K4" s="137"/>
      <c r="L4" s="137"/>
      <c r="M4" s="138"/>
      <c r="N4" s="26"/>
      <c r="O4" s="26"/>
      <c r="P4" s="26"/>
      <c r="Q4" s="30"/>
      <c r="R4" s="30"/>
      <c r="S4" s="30"/>
      <c r="AF4" s="8" t="s">
        <v>185</v>
      </c>
      <c r="AG4" s="6" t="s">
        <v>137</v>
      </c>
      <c r="AI4" s="8" t="s">
        <v>187</v>
      </c>
      <c r="AJ4" s="8" t="s">
        <v>205</v>
      </c>
    </row>
    <row r="5" spans="1:36" ht="18.75" customHeight="1" x14ac:dyDescent="0.25">
      <c r="B5" s="6"/>
      <c r="D5" s="131" t="s">
        <v>150</v>
      </c>
      <c r="E5" s="132"/>
      <c r="F5" s="224"/>
      <c r="G5" s="136" t="e">
        <f>VLOOKUP(G4,$AI$2:$AJ$4,2,FALSE)</f>
        <v>#N/A</v>
      </c>
      <c r="H5" s="137"/>
      <c r="I5" s="137"/>
      <c r="J5" s="137"/>
      <c r="K5" s="137"/>
      <c r="L5" s="137"/>
      <c r="M5" s="138"/>
      <c r="N5" s="26"/>
      <c r="O5" s="26"/>
      <c r="P5" s="26"/>
      <c r="Q5" s="30"/>
      <c r="R5" s="30"/>
      <c r="S5" s="30"/>
      <c r="AF5" s="8"/>
      <c r="AG5" s="8"/>
      <c r="AI5" s="8"/>
      <c r="AJ5" s="8"/>
    </row>
    <row r="6" spans="1:36" ht="18.75" customHeight="1" x14ac:dyDescent="0.25">
      <c r="B6" s="6"/>
      <c r="D6" s="131" t="s">
        <v>151</v>
      </c>
      <c r="E6" s="132"/>
      <c r="F6" s="224"/>
      <c r="G6" s="136"/>
      <c r="H6" s="137"/>
      <c r="I6" s="137"/>
      <c r="J6" s="137"/>
      <c r="K6" s="137"/>
      <c r="L6" s="137"/>
      <c r="M6" s="138"/>
      <c r="N6" s="26"/>
      <c r="O6" s="26"/>
      <c r="P6" s="26"/>
      <c r="Q6" s="30"/>
      <c r="R6" s="30"/>
      <c r="S6" s="30"/>
      <c r="AF6" s="8"/>
      <c r="AG6" s="8"/>
      <c r="AI6" s="8"/>
      <c r="AJ6" s="8"/>
    </row>
    <row r="7" spans="1:36" ht="18.75" customHeight="1" thickBot="1" x14ac:dyDescent="0.3">
      <c r="B7" s="6"/>
      <c r="D7" s="153" t="s">
        <v>55</v>
      </c>
      <c r="E7" s="154"/>
      <c r="F7" s="225"/>
      <c r="G7" s="155"/>
      <c r="H7" s="156"/>
      <c r="I7" s="156"/>
      <c r="J7" s="156"/>
      <c r="K7" s="156"/>
      <c r="L7" s="156"/>
      <c r="M7" s="157"/>
      <c r="N7" s="26"/>
      <c r="O7" s="26"/>
      <c r="P7" s="26"/>
      <c r="Q7" s="30"/>
      <c r="R7" s="30"/>
      <c r="S7" s="30"/>
      <c r="AF7" s="8"/>
      <c r="AG7" s="8"/>
      <c r="AI7" s="8"/>
      <c r="AJ7" s="8"/>
    </row>
    <row r="8" spans="1:36" ht="18.75" customHeight="1" x14ac:dyDescent="0.25">
      <c r="B8" s="6"/>
      <c r="D8" s="93"/>
      <c r="E8" s="93"/>
      <c r="F8" s="26"/>
      <c r="G8" s="158"/>
      <c r="H8" s="229"/>
      <c r="I8" s="229"/>
      <c r="J8" s="229"/>
      <c r="K8" s="229"/>
      <c r="L8" s="229"/>
      <c r="M8" s="160"/>
      <c r="N8" s="26"/>
      <c r="O8" s="26"/>
      <c r="P8" s="26"/>
      <c r="Q8" s="30"/>
      <c r="R8" s="30"/>
      <c r="S8" s="30"/>
      <c r="AF8" s="8" t="s">
        <v>177</v>
      </c>
      <c r="AG8" s="8"/>
      <c r="AI8" s="8"/>
      <c r="AJ8" s="8"/>
    </row>
    <row r="9" spans="1:36" ht="18.75" customHeight="1" thickBot="1" x14ac:dyDescent="0.3">
      <c r="B9" s="6"/>
      <c r="D9" s="93"/>
      <c r="E9" s="93"/>
      <c r="F9" s="93"/>
      <c r="G9" s="161"/>
      <c r="H9" s="162"/>
      <c r="I9" s="162"/>
      <c r="J9" s="162"/>
      <c r="K9" s="162"/>
      <c r="L9" s="162"/>
      <c r="M9" s="163"/>
      <c r="N9" s="26"/>
      <c r="O9" s="26"/>
      <c r="P9" s="26"/>
      <c r="Q9" s="30"/>
      <c r="R9" s="30"/>
      <c r="S9" s="30"/>
      <c r="AF9" s="8" t="s">
        <v>152</v>
      </c>
      <c r="AG9" s="8"/>
      <c r="AI9" s="8"/>
      <c r="AJ9" s="8"/>
    </row>
    <row r="10" spans="1:36" ht="18.75" customHeight="1" x14ac:dyDescent="0.25">
      <c r="B10" s="6"/>
      <c r="N10" s="26"/>
      <c r="O10" s="26"/>
      <c r="P10" s="26"/>
      <c r="Q10" s="30"/>
      <c r="R10" s="30"/>
      <c r="S10" s="30"/>
      <c r="T10" s="31"/>
      <c r="AF10" s="8" t="s">
        <v>153</v>
      </c>
      <c r="AG10" s="8"/>
      <c r="AI10" s="8"/>
      <c r="AJ10" s="8"/>
    </row>
    <row r="11" spans="1:36" ht="18.75" customHeight="1" x14ac:dyDescent="0.25">
      <c r="B11" s="6"/>
      <c r="N11" s="26"/>
      <c r="O11" s="26"/>
      <c r="P11" s="26"/>
      <c r="Q11" s="32"/>
      <c r="AF11" s="8"/>
      <c r="AG11" s="8"/>
      <c r="AI11" s="8"/>
      <c r="AJ11" s="8"/>
    </row>
    <row r="12" spans="1:36" ht="18.75" customHeight="1" x14ac:dyDescent="0.25">
      <c r="B12" s="6"/>
      <c r="N12" s="26"/>
      <c r="O12" s="26"/>
      <c r="P12" s="26"/>
      <c r="Q12" s="32"/>
      <c r="R12" s="30"/>
      <c r="S12" s="33"/>
      <c r="T12" s="33"/>
      <c r="U12" s="33"/>
      <c r="V12" s="33"/>
      <c r="W12" s="33"/>
      <c r="AF12" s="8"/>
      <c r="AG12" s="8"/>
      <c r="AI12" s="8"/>
      <c r="AJ12" s="8"/>
    </row>
    <row r="13" spans="1:36" ht="18.75" customHeight="1" thickBot="1" x14ac:dyDescent="0.3">
      <c r="B13" s="6"/>
      <c r="M13" s="26"/>
      <c r="N13" s="26"/>
      <c r="O13" s="26"/>
      <c r="P13" s="26"/>
      <c r="Q13" s="32"/>
      <c r="R13" s="30"/>
      <c r="S13" s="34"/>
      <c r="T13" s="34"/>
      <c r="U13" s="34"/>
      <c r="V13" s="34"/>
      <c r="W13" s="34"/>
      <c r="AF13" s="8"/>
      <c r="AG13" s="8"/>
      <c r="AI13" s="8"/>
      <c r="AJ13" s="8"/>
    </row>
    <row r="14" spans="1:36" ht="18.75" customHeight="1" x14ac:dyDescent="0.3">
      <c r="B14" s="126" t="s">
        <v>5</v>
      </c>
      <c r="C14" s="139"/>
      <c r="D14" s="140"/>
      <c r="E14" s="141"/>
      <c r="F14" s="141"/>
      <c r="G14" s="141"/>
      <c r="H14" s="142"/>
      <c r="I14" s="26"/>
      <c r="J14" s="126" t="s">
        <v>154</v>
      </c>
      <c r="K14" s="139"/>
      <c r="L14" s="140"/>
      <c r="M14" s="141"/>
      <c r="N14" s="141"/>
      <c r="O14" s="141"/>
      <c r="P14" s="142"/>
      <c r="R14" s="30"/>
      <c r="S14" s="34"/>
      <c r="T14" s="34"/>
      <c r="U14" s="34"/>
      <c r="V14" s="34"/>
      <c r="W14" s="34"/>
      <c r="AF14" s="8"/>
      <c r="AG14" s="8"/>
      <c r="AI14" s="8"/>
      <c r="AJ14" s="8"/>
    </row>
    <row r="15" spans="1:36" ht="18.75" customHeight="1" x14ac:dyDescent="0.25">
      <c r="B15" s="143" t="s">
        <v>7</v>
      </c>
      <c r="C15" s="144"/>
      <c r="D15" s="147"/>
      <c r="E15" s="148"/>
      <c r="F15" s="148"/>
      <c r="G15" s="148"/>
      <c r="H15" s="149"/>
      <c r="I15" s="26"/>
      <c r="J15" s="143" t="s">
        <v>8</v>
      </c>
      <c r="K15" s="144"/>
      <c r="L15" s="147">
        <f>D15</f>
        <v>0</v>
      </c>
      <c r="M15" s="148"/>
      <c r="N15" s="148"/>
      <c r="O15" s="148"/>
      <c r="P15" s="149"/>
      <c r="Q15" s="32"/>
      <c r="R15" s="30"/>
      <c r="S15" s="33"/>
      <c r="T15" s="33"/>
      <c r="U15" s="33"/>
      <c r="V15" s="33"/>
      <c r="W15" s="33"/>
      <c r="AF15" s="8"/>
      <c r="AI15" s="8"/>
      <c r="AJ15" s="8"/>
    </row>
    <row r="16" spans="1:36" ht="18.75" customHeight="1" x14ac:dyDescent="0.25">
      <c r="B16" s="145"/>
      <c r="C16" s="146"/>
      <c r="D16" s="150"/>
      <c r="E16" s="151"/>
      <c r="F16" s="151"/>
      <c r="G16" s="151"/>
      <c r="H16" s="152"/>
      <c r="I16" s="35"/>
      <c r="J16" s="145"/>
      <c r="K16" s="146"/>
      <c r="L16" s="150"/>
      <c r="M16" s="151"/>
      <c r="N16" s="151"/>
      <c r="O16" s="151"/>
      <c r="P16" s="152"/>
      <c r="Q16" s="32"/>
      <c r="R16" s="30"/>
      <c r="S16" s="34"/>
      <c r="T16" s="34"/>
      <c r="U16" s="34"/>
      <c r="V16" s="34"/>
      <c r="W16" s="34"/>
      <c r="AF16" s="8"/>
      <c r="AG16" s="8"/>
      <c r="AJ16" s="8"/>
    </row>
    <row r="17" spans="1:36" ht="18.75" customHeight="1" x14ac:dyDescent="0.25">
      <c r="B17" s="131" t="s">
        <v>155</v>
      </c>
      <c r="C17" s="175"/>
      <c r="D17" s="167"/>
      <c r="E17" s="176"/>
      <c r="F17" s="176"/>
      <c r="G17" s="176"/>
      <c r="H17" s="177"/>
      <c r="I17" s="26"/>
      <c r="J17" s="131" t="s">
        <v>155</v>
      </c>
      <c r="K17" s="175"/>
      <c r="L17" s="167">
        <f>D17</f>
        <v>0</v>
      </c>
      <c r="M17" s="176"/>
      <c r="N17" s="176"/>
      <c r="O17" s="176"/>
      <c r="P17" s="177"/>
      <c r="Q17" s="32"/>
      <c r="R17" s="30"/>
      <c r="S17" s="34"/>
      <c r="T17" s="34"/>
      <c r="U17" s="34"/>
      <c r="V17" s="34"/>
      <c r="W17" s="34"/>
      <c r="AF17" s="8"/>
      <c r="AG17" s="8"/>
      <c r="AH17" s="6">
        <v>1</v>
      </c>
    </row>
    <row r="18" spans="1:36" ht="18.75" customHeight="1" x14ac:dyDescent="0.25">
      <c r="B18" s="143" t="s">
        <v>11</v>
      </c>
      <c r="C18" s="144"/>
      <c r="D18" s="147"/>
      <c r="E18" s="148"/>
      <c r="F18" s="148"/>
      <c r="G18" s="148"/>
      <c r="H18" s="149"/>
      <c r="I18" s="26"/>
      <c r="J18" s="143" t="s">
        <v>156</v>
      </c>
      <c r="K18" s="144"/>
      <c r="L18" s="147">
        <f>D18</f>
        <v>0</v>
      </c>
      <c r="M18" s="148"/>
      <c r="N18" s="148"/>
      <c r="O18" s="148"/>
      <c r="P18" s="149"/>
      <c r="Q18" s="32"/>
      <c r="R18" s="30"/>
      <c r="S18" s="36"/>
      <c r="T18" s="36"/>
      <c r="U18" s="36"/>
      <c r="V18" s="37"/>
      <c r="W18" s="37"/>
      <c r="AF18" s="8"/>
      <c r="AG18" s="8"/>
      <c r="AH18" s="6">
        <v>2</v>
      </c>
    </row>
    <row r="19" spans="1:36" ht="18.75" customHeight="1" x14ac:dyDescent="0.25">
      <c r="B19" s="178"/>
      <c r="C19" s="179"/>
      <c r="D19" s="150"/>
      <c r="E19" s="151"/>
      <c r="F19" s="151"/>
      <c r="G19" s="151"/>
      <c r="H19" s="152"/>
      <c r="I19" s="26"/>
      <c r="J19" s="178"/>
      <c r="K19" s="179"/>
      <c r="L19" s="150"/>
      <c r="M19" s="151"/>
      <c r="N19" s="151"/>
      <c r="O19" s="151"/>
      <c r="P19" s="152"/>
      <c r="Q19" s="32"/>
      <c r="R19" s="30"/>
      <c r="S19" s="33"/>
      <c r="T19" s="33"/>
      <c r="U19" s="33"/>
      <c r="V19" s="38"/>
      <c r="W19" s="38"/>
      <c r="AF19" s="8"/>
      <c r="AG19" s="8"/>
      <c r="AH19" s="6">
        <v>3</v>
      </c>
      <c r="AI19" s="8"/>
    </row>
    <row r="20" spans="1:36" ht="18.75" customHeight="1" x14ac:dyDescent="0.25">
      <c r="B20" s="178"/>
      <c r="C20" s="179"/>
      <c r="D20" s="164" t="s">
        <v>12</v>
      </c>
      <c r="E20" s="165"/>
      <c r="F20" s="39" t="s">
        <v>13</v>
      </c>
      <c r="G20" s="164" t="s">
        <v>157</v>
      </c>
      <c r="H20" s="166"/>
      <c r="I20" s="26"/>
      <c r="J20" s="178"/>
      <c r="K20" s="179"/>
      <c r="L20" s="164" t="s">
        <v>12</v>
      </c>
      <c r="M20" s="165"/>
      <c r="N20" s="39" t="s">
        <v>13</v>
      </c>
      <c r="O20" s="164" t="s">
        <v>157</v>
      </c>
      <c r="P20" s="166"/>
      <c r="Q20" s="32"/>
      <c r="R20" s="30"/>
      <c r="S20" s="33"/>
      <c r="T20" s="33"/>
      <c r="U20" s="33"/>
      <c r="V20" s="33"/>
      <c r="W20" s="33"/>
      <c r="AG20" s="8"/>
      <c r="AH20" s="6" t="s">
        <v>158</v>
      </c>
      <c r="AI20" s="8"/>
      <c r="AJ20" s="8"/>
    </row>
    <row r="21" spans="1:36" ht="18.75" customHeight="1" thickBot="1" x14ac:dyDescent="0.3">
      <c r="B21" s="145"/>
      <c r="C21" s="146"/>
      <c r="D21" s="167"/>
      <c r="E21" s="168"/>
      <c r="F21" s="40"/>
      <c r="G21" s="169"/>
      <c r="H21" s="170"/>
      <c r="I21" s="26"/>
      <c r="J21" s="180"/>
      <c r="K21" s="181"/>
      <c r="L21" s="171">
        <f>D21</f>
        <v>0</v>
      </c>
      <c r="M21" s="172"/>
      <c r="N21" s="41">
        <f>F21</f>
        <v>0</v>
      </c>
      <c r="O21" s="173">
        <f>G21</f>
        <v>0</v>
      </c>
      <c r="P21" s="174"/>
      <c r="Q21" s="42"/>
      <c r="AF21" s="8"/>
      <c r="AG21" s="8"/>
      <c r="AH21" s="6" t="s">
        <v>159</v>
      </c>
      <c r="AI21" s="8"/>
      <c r="AJ21" s="8"/>
    </row>
    <row r="22" spans="1:36" ht="18.75" customHeight="1" thickBot="1" x14ac:dyDescent="0.3">
      <c r="B22" s="153" t="s">
        <v>15</v>
      </c>
      <c r="C22" s="186"/>
      <c r="D22" s="187"/>
      <c r="E22" s="188"/>
      <c r="F22" s="188"/>
      <c r="G22" s="188"/>
      <c r="H22" s="189"/>
      <c r="I22" s="26"/>
      <c r="J22" s="180" t="s">
        <v>160</v>
      </c>
      <c r="K22" s="181"/>
      <c r="L22" s="190">
        <f>D22</f>
        <v>0</v>
      </c>
      <c r="M22" s="191"/>
      <c r="N22" s="191"/>
      <c r="O22" s="191"/>
      <c r="P22" s="192"/>
      <c r="Q22" s="42"/>
      <c r="AF22" s="8"/>
      <c r="AG22" s="8"/>
      <c r="AH22" s="6" t="s">
        <v>99</v>
      </c>
      <c r="AI22" s="8"/>
      <c r="AJ22" s="8"/>
    </row>
    <row r="23" spans="1:36" ht="18.75" customHeight="1" x14ac:dyDescent="0.3">
      <c r="AF23" s="8"/>
      <c r="AG23" s="8"/>
      <c r="AI23" s="8"/>
      <c r="AJ23" s="8"/>
    </row>
    <row r="24" spans="1:36" ht="18.75" customHeight="1" x14ac:dyDescent="0.25">
      <c r="C24" s="311" t="s">
        <v>158</v>
      </c>
      <c r="D24" s="312"/>
      <c r="E24" s="312"/>
      <c r="F24" s="312"/>
      <c r="J24" s="311" t="s">
        <v>158</v>
      </c>
      <c r="K24" s="312"/>
      <c r="L24" s="312"/>
      <c r="M24" s="312"/>
      <c r="Q24" s="45" t="s">
        <v>161</v>
      </c>
      <c r="S24" s="46"/>
      <c r="AF24" s="8"/>
      <c r="AG24" s="8"/>
      <c r="AI24" s="8"/>
      <c r="AJ24" s="8"/>
    </row>
    <row r="25" spans="1:36" s="47" customFormat="1" ht="18.75" customHeight="1" x14ac:dyDescent="0.45">
      <c r="B25" s="48"/>
      <c r="C25" s="50"/>
      <c r="D25" s="226" t="s">
        <v>183</v>
      </c>
      <c r="E25" s="226"/>
      <c r="F25" s="226"/>
      <c r="J25" s="50"/>
      <c r="K25" s="226" t="s">
        <v>183</v>
      </c>
      <c r="L25" s="226"/>
      <c r="M25" s="226"/>
      <c r="T25" s="6"/>
      <c r="Y25" s="6"/>
      <c r="Z25" s="6"/>
      <c r="AA25" s="6"/>
      <c r="AF25" s="8"/>
      <c r="AG25" s="8"/>
      <c r="AH25" s="6"/>
      <c r="AI25" s="8"/>
      <c r="AJ25" s="8"/>
    </row>
    <row r="26" spans="1:36" s="52" customFormat="1" ht="18.75" customHeight="1" x14ac:dyDescent="0.45">
      <c r="A26" s="99"/>
      <c r="B26" s="99"/>
      <c r="C26" s="50"/>
      <c r="D26" s="227" t="s">
        <v>19</v>
      </c>
      <c r="E26" s="228"/>
      <c r="F26" s="66" t="s">
        <v>20</v>
      </c>
      <c r="J26" s="50"/>
      <c r="K26" s="227" t="s">
        <v>19</v>
      </c>
      <c r="L26" s="228"/>
      <c r="M26" s="66" t="s">
        <v>20</v>
      </c>
      <c r="T26" s="51"/>
      <c r="Y26" s="51"/>
      <c r="Z26" s="51"/>
      <c r="AA26" s="51"/>
      <c r="AF26" s="8"/>
      <c r="AG26" s="8"/>
      <c r="AH26" s="6"/>
      <c r="AI26" s="8"/>
      <c r="AJ26" s="8"/>
    </row>
    <row r="27" spans="1:36" s="52" customFormat="1" ht="18.75" customHeight="1" x14ac:dyDescent="0.45">
      <c r="A27" s="120"/>
      <c r="B27" s="101"/>
      <c r="C27" s="50"/>
      <c r="D27" s="231" t="s">
        <v>209</v>
      </c>
      <c r="E27" s="231"/>
      <c r="F27" s="68"/>
      <c r="J27" s="50"/>
      <c r="K27" s="184" t="s">
        <v>209</v>
      </c>
      <c r="L27" s="185"/>
      <c r="M27" s="68"/>
      <c r="T27" s="51"/>
      <c r="U27" s="49" t="s">
        <v>163</v>
      </c>
      <c r="V27" s="49" t="s">
        <v>164</v>
      </c>
      <c r="W27" s="55"/>
      <c r="Y27" s="51"/>
      <c r="Z27" s="51"/>
      <c r="AA27" s="51"/>
      <c r="AF27" s="8"/>
      <c r="AG27" s="8"/>
      <c r="AH27" s="6"/>
      <c r="AI27" s="8"/>
      <c r="AJ27" s="8"/>
    </row>
    <row r="28" spans="1:36" s="52" customFormat="1" ht="15" customHeight="1" x14ac:dyDescent="0.45">
      <c r="A28" s="124"/>
      <c r="B28" s="104"/>
      <c r="C28" s="50"/>
      <c r="D28" s="231" t="s">
        <v>25</v>
      </c>
      <c r="E28" s="231"/>
      <c r="F28" s="68"/>
      <c r="J28" s="50"/>
      <c r="K28" s="184" t="s">
        <v>25</v>
      </c>
      <c r="L28" s="185"/>
      <c r="M28" s="68"/>
      <c r="T28" s="51"/>
      <c r="U28" s="59">
        <v>0</v>
      </c>
      <c r="V28" s="49">
        <f>IF(U28,1,0)</f>
        <v>0</v>
      </c>
      <c r="W28" s="55"/>
      <c r="Y28" s="51"/>
      <c r="Z28" s="50"/>
      <c r="AA28" s="50"/>
      <c r="AB28" s="50"/>
      <c r="AC28" s="50"/>
      <c r="AD28" s="50"/>
      <c r="AF28" s="8"/>
      <c r="AG28" s="8"/>
      <c r="AH28" s="6"/>
      <c r="AI28" s="8"/>
      <c r="AJ28" s="8"/>
    </row>
    <row r="29" spans="1:36" s="52" customFormat="1" ht="15" customHeight="1" x14ac:dyDescent="0.45">
      <c r="A29" s="124"/>
      <c r="B29" s="104"/>
      <c r="C29" s="50"/>
      <c r="D29" s="231" t="s">
        <v>27</v>
      </c>
      <c r="E29" s="231"/>
      <c r="F29" s="68"/>
      <c r="J29" s="50"/>
      <c r="K29" s="184" t="s">
        <v>27</v>
      </c>
      <c r="L29" s="185"/>
      <c r="M29" s="68"/>
      <c r="T29" s="92"/>
      <c r="U29" s="59" t="b">
        <v>0</v>
      </c>
      <c r="V29" s="49">
        <f>IF(U29,1,0)</f>
        <v>0</v>
      </c>
      <c r="W29" s="55"/>
      <c r="Y29" s="51"/>
      <c r="Z29" s="50"/>
      <c r="AA29" s="50"/>
      <c r="AB29" s="50"/>
      <c r="AC29" s="50"/>
      <c r="AD29" s="50"/>
      <c r="AF29" s="8"/>
      <c r="AG29" s="8"/>
      <c r="AH29" s="6"/>
      <c r="AI29" s="8"/>
      <c r="AJ29" s="8"/>
    </row>
    <row r="30" spans="1:36" s="52" customFormat="1" ht="15" customHeight="1" x14ac:dyDescent="0.45">
      <c r="A30" s="124"/>
      <c r="B30" s="104"/>
      <c r="D30" s="231" t="s">
        <v>210</v>
      </c>
      <c r="E30" s="231"/>
      <c r="F30" s="68"/>
      <c r="K30" s="184" t="s">
        <v>28</v>
      </c>
      <c r="L30" s="185"/>
      <c r="M30" s="68"/>
      <c r="T30" s="92"/>
      <c r="U30" s="59">
        <v>1</v>
      </c>
      <c r="V30" s="49">
        <f>IF(U30,1,0)</f>
        <v>1</v>
      </c>
      <c r="W30" s="55"/>
      <c r="Y30" s="51"/>
      <c r="Z30" s="50"/>
      <c r="AA30" s="50"/>
      <c r="AB30" s="50"/>
      <c r="AC30" s="50"/>
      <c r="AD30" s="50"/>
      <c r="AF30" s="8"/>
      <c r="AG30" s="8"/>
      <c r="AH30" s="6"/>
      <c r="AI30" s="8"/>
      <c r="AJ30" s="8"/>
    </row>
    <row r="31" spans="1:36" s="52" customFormat="1" ht="15" customHeight="1" x14ac:dyDescent="0.45">
      <c r="A31" s="124"/>
      <c r="B31" s="104"/>
      <c r="C31" s="94" t="str">
        <f>IF(U30=AH19,AH21,AH22)</f>
        <v xml:space="preserve"> </v>
      </c>
      <c r="D31" s="231" t="s">
        <v>29</v>
      </c>
      <c r="E31" s="231"/>
      <c r="F31" s="68"/>
      <c r="J31" s="94"/>
      <c r="K31" s="184" t="s">
        <v>217</v>
      </c>
      <c r="L31" s="185"/>
      <c r="M31" s="68"/>
      <c r="T31" s="60"/>
      <c r="U31" s="59"/>
      <c r="V31" s="49"/>
      <c r="W31" s="55"/>
      <c r="Y31" s="51"/>
      <c r="Z31" s="50"/>
      <c r="AA31" s="50"/>
      <c r="AB31" s="50"/>
      <c r="AC31" s="50"/>
      <c r="AD31" s="50"/>
      <c r="AF31" s="8"/>
      <c r="AG31" s="8"/>
      <c r="AH31" s="6"/>
      <c r="AI31" s="8"/>
      <c r="AJ31" s="8"/>
    </row>
    <row r="32" spans="1:36" s="52" customFormat="1" ht="15" customHeight="1" x14ac:dyDescent="0.45">
      <c r="A32" s="124"/>
      <c r="B32" s="104"/>
      <c r="C32" s="94"/>
      <c r="D32" s="231" t="s">
        <v>30</v>
      </c>
      <c r="E32" s="231"/>
      <c r="F32" s="68"/>
      <c r="J32" s="94"/>
      <c r="K32" s="184" t="s">
        <v>210</v>
      </c>
      <c r="L32" s="185"/>
      <c r="M32" s="68"/>
      <c r="T32" s="91"/>
      <c r="U32" s="61"/>
      <c r="V32" s="6"/>
      <c r="Y32" s="51"/>
      <c r="Z32" s="50"/>
      <c r="AA32" s="50"/>
      <c r="AB32" s="50"/>
      <c r="AC32" s="50"/>
      <c r="AD32" s="50"/>
      <c r="AE32" s="50"/>
      <c r="AF32" s="8"/>
      <c r="AG32" s="8"/>
      <c r="AH32" s="6"/>
      <c r="AI32" s="8"/>
      <c r="AJ32" s="8"/>
    </row>
    <row r="33" spans="1:36" s="52" customFormat="1" ht="15" customHeight="1" x14ac:dyDescent="0.45">
      <c r="A33" s="124"/>
      <c r="B33" s="104"/>
      <c r="C33" s="95"/>
      <c r="D33" s="231" t="s">
        <v>211</v>
      </c>
      <c r="E33" s="231"/>
      <c r="F33" s="68"/>
      <c r="J33" s="95"/>
      <c r="K33" s="184" t="s">
        <v>29</v>
      </c>
      <c r="L33" s="185"/>
      <c r="M33" s="68"/>
      <c r="T33" s="91"/>
      <c r="Y33" s="51"/>
      <c r="Z33" s="50"/>
      <c r="AA33" s="50"/>
      <c r="AB33" s="50"/>
      <c r="AC33" s="50"/>
      <c r="AD33" s="50"/>
      <c r="AE33" s="50"/>
      <c r="AF33" s="8"/>
      <c r="AG33" s="50"/>
      <c r="AH33" s="50"/>
      <c r="AI33" s="8"/>
      <c r="AJ33" s="8"/>
    </row>
    <row r="34" spans="1:36" s="52" customFormat="1" ht="15" customHeight="1" x14ac:dyDescent="0.45">
      <c r="A34" s="124"/>
      <c r="B34" s="104"/>
      <c r="D34" s="231" t="s">
        <v>32</v>
      </c>
      <c r="E34" s="231"/>
      <c r="F34" s="68"/>
      <c r="K34" s="184" t="s">
        <v>30</v>
      </c>
      <c r="L34" s="185"/>
      <c r="M34" s="68"/>
      <c r="T34" s="63"/>
      <c r="U34" s="50"/>
      <c r="V34" s="50"/>
      <c r="W34" s="50"/>
      <c r="X34" s="50"/>
      <c r="Y34" s="51"/>
      <c r="Z34" s="50"/>
      <c r="AA34" s="50"/>
      <c r="AB34" s="50"/>
      <c r="AC34" s="50"/>
      <c r="AD34" s="50"/>
      <c r="AE34" s="50"/>
      <c r="AF34" s="8"/>
      <c r="AG34" s="50"/>
      <c r="AH34" s="50"/>
      <c r="AI34" s="8"/>
      <c r="AJ34" s="8"/>
    </row>
    <row r="35" spans="1:36" s="52" customFormat="1" ht="15" customHeight="1" x14ac:dyDescent="0.45">
      <c r="A35" s="124"/>
      <c r="B35" s="104"/>
      <c r="C35" s="50"/>
      <c r="D35" s="231" t="s">
        <v>33</v>
      </c>
      <c r="E35" s="231"/>
      <c r="F35" s="68"/>
      <c r="J35" s="50"/>
      <c r="K35" s="184" t="s">
        <v>31</v>
      </c>
      <c r="L35" s="185"/>
      <c r="M35" s="68"/>
      <c r="T35" s="64"/>
      <c r="U35" s="50"/>
      <c r="V35" s="50"/>
      <c r="W35" s="50"/>
      <c r="X35" s="50"/>
      <c r="Y35" s="50"/>
      <c r="Z35" s="50"/>
      <c r="AA35" s="50"/>
      <c r="AB35" s="50"/>
      <c r="AC35" s="50"/>
      <c r="AD35" s="50"/>
      <c r="AE35" s="50"/>
      <c r="AF35" s="8"/>
      <c r="AG35" s="50"/>
      <c r="AH35" s="50"/>
      <c r="AI35" s="50"/>
      <c r="AJ35" s="8"/>
    </row>
    <row r="36" spans="1:36" s="52" customFormat="1" ht="15" customHeight="1" x14ac:dyDescent="0.45">
      <c r="A36" s="124"/>
      <c r="B36" s="104"/>
      <c r="D36" s="231" t="s">
        <v>212</v>
      </c>
      <c r="E36" s="231"/>
      <c r="F36" s="68"/>
      <c r="K36" s="184" t="s">
        <v>218</v>
      </c>
      <c r="L36" s="185"/>
      <c r="M36" s="68"/>
      <c r="T36" s="65"/>
      <c r="U36" s="50"/>
      <c r="V36" s="50"/>
      <c r="W36" s="50"/>
      <c r="X36" s="50"/>
      <c r="Y36" s="50"/>
      <c r="Z36" s="50"/>
      <c r="AA36" s="50"/>
      <c r="AB36" s="50"/>
      <c r="AC36" s="50"/>
      <c r="AD36" s="50"/>
      <c r="AE36" s="50"/>
      <c r="AF36" s="8"/>
      <c r="AG36" s="50"/>
      <c r="AH36" s="50"/>
      <c r="AI36" s="50"/>
    </row>
    <row r="37" spans="1:36" s="52" customFormat="1" ht="15" customHeight="1" x14ac:dyDescent="0.45">
      <c r="A37" s="124"/>
      <c r="B37" s="104"/>
      <c r="D37" s="231" t="s">
        <v>213</v>
      </c>
      <c r="E37" s="231"/>
      <c r="F37" s="68"/>
      <c r="K37" s="184" t="s">
        <v>211</v>
      </c>
      <c r="L37" s="185"/>
      <c r="M37" s="68"/>
      <c r="T37" s="67"/>
      <c r="U37" s="50"/>
      <c r="V37" s="50"/>
      <c r="W37" s="50"/>
      <c r="X37" s="50"/>
      <c r="Y37" s="50"/>
      <c r="Z37" s="50"/>
      <c r="AA37" s="50"/>
      <c r="AB37" s="50"/>
      <c r="AC37" s="50"/>
      <c r="AD37" s="50"/>
      <c r="AE37" s="50"/>
      <c r="AF37" s="8"/>
      <c r="AG37" s="50"/>
      <c r="AH37" s="50"/>
      <c r="AI37" s="50"/>
    </row>
    <row r="38" spans="1:36" s="52" customFormat="1" ht="15" customHeight="1" x14ac:dyDescent="0.45">
      <c r="A38" s="124"/>
      <c r="B38" s="104"/>
      <c r="D38" s="231" t="s">
        <v>36</v>
      </c>
      <c r="E38" s="231"/>
      <c r="F38" s="68"/>
      <c r="K38" s="184" t="s">
        <v>32</v>
      </c>
      <c r="L38" s="185"/>
      <c r="M38" s="68"/>
      <c r="T38" s="67"/>
      <c r="Z38" s="50"/>
      <c r="AA38" s="50"/>
      <c r="AB38" s="50"/>
      <c r="AC38" s="50"/>
      <c r="AD38" s="50"/>
      <c r="AE38" s="50"/>
      <c r="AF38" s="50"/>
      <c r="AG38" s="50"/>
      <c r="AH38" s="50"/>
      <c r="AI38" s="50"/>
    </row>
    <row r="39" spans="1:36" s="52" customFormat="1" ht="15" customHeight="1" x14ac:dyDescent="0.45">
      <c r="A39" s="124"/>
      <c r="B39" s="104"/>
      <c r="D39" s="97"/>
      <c r="E39" s="97"/>
      <c r="F39" s="117"/>
      <c r="K39" s="184" t="s">
        <v>33</v>
      </c>
      <c r="L39" s="185"/>
      <c r="M39" s="68"/>
      <c r="Z39" s="50"/>
      <c r="AA39" s="50"/>
      <c r="AB39" s="50"/>
      <c r="AC39" s="50"/>
      <c r="AD39" s="50"/>
      <c r="AE39" s="50"/>
      <c r="AF39" s="50"/>
      <c r="AG39" s="50"/>
      <c r="AH39" s="50"/>
      <c r="AI39" s="50"/>
    </row>
    <row r="40" spans="1:36" s="52" customFormat="1" ht="15" customHeight="1" x14ac:dyDescent="0.45">
      <c r="A40" s="124"/>
      <c r="B40" s="104"/>
      <c r="D40" s="213" t="s">
        <v>21</v>
      </c>
      <c r="E40" s="214"/>
      <c r="F40" s="69">
        <f>SUM(J49:J51)</f>
        <v>0</v>
      </c>
      <c r="K40" s="184" t="s">
        <v>34</v>
      </c>
      <c r="L40" s="185"/>
      <c r="M40" s="68"/>
      <c r="Z40" s="50"/>
      <c r="AA40" s="50"/>
      <c r="AB40" s="50"/>
      <c r="AC40" s="50"/>
      <c r="AD40" s="50"/>
      <c r="AE40" s="50"/>
      <c r="AF40" s="50"/>
      <c r="AG40" s="50"/>
      <c r="AH40" s="50"/>
      <c r="AI40" s="50"/>
    </row>
    <row r="41" spans="1:36" s="52" customFormat="1" ht="15" customHeight="1" x14ac:dyDescent="0.45">
      <c r="A41" s="124"/>
      <c r="B41" s="104"/>
      <c r="D41" s="308"/>
      <c r="E41" s="308"/>
      <c r="K41" s="184" t="s">
        <v>219</v>
      </c>
      <c r="L41" s="185"/>
      <c r="M41" s="68"/>
      <c r="Z41" s="50"/>
      <c r="AA41" s="50"/>
      <c r="AB41" s="50"/>
      <c r="AC41" s="50"/>
      <c r="AD41" s="50"/>
      <c r="AE41" s="50"/>
      <c r="AF41" s="50"/>
      <c r="AG41" s="50"/>
      <c r="AH41" s="50"/>
      <c r="AI41" s="50"/>
    </row>
    <row r="42" spans="1:36" s="52" customFormat="1" ht="15" customHeight="1" x14ac:dyDescent="0.45">
      <c r="A42" s="124"/>
      <c r="B42" s="104"/>
      <c r="D42" s="204" t="s">
        <v>167</v>
      </c>
      <c r="E42" s="205"/>
      <c r="F42" s="70">
        <f>F28+F31+F34+F37</f>
        <v>0</v>
      </c>
      <c r="K42" s="184" t="s">
        <v>212</v>
      </c>
      <c r="L42" s="185"/>
      <c r="M42" s="68"/>
      <c r="Z42" s="50"/>
      <c r="AA42" s="50"/>
      <c r="AB42" s="50"/>
      <c r="AC42" s="50"/>
      <c r="AD42" s="50"/>
      <c r="AE42" s="50"/>
      <c r="AF42" s="50"/>
      <c r="AG42" s="50"/>
      <c r="AH42" s="50"/>
      <c r="AI42" s="50"/>
    </row>
    <row r="43" spans="1:36" s="52" customFormat="1" ht="15" customHeight="1" x14ac:dyDescent="0.45">
      <c r="A43" s="124"/>
      <c r="B43" s="104"/>
      <c r="D43" s="204" t="s">
        <v>216</v>
      </c>
      <c r="E43" s="205"/>
      <c r="F43" s="70">
        <f t="shared" ref="F43:F44" si="0">F29+F32+F35+F38</f>
        <v>0</v>
      </c>
      <c r="K43" s="184" t="s">
        <v>35</v>
      </c>
      <c r="L43" s="185"/>
      <c r="M43" s="68"/>
      <c r="Z43" s="50"/>
      <c r="AA43" s="50"/>
      <c r="AB43" s="50"/>
      <c r="AC43" s="50"/>
      <c r="AD43" s="50"/>
      <c r="AE43" s="50"/>
      <c r="AF43" s="50"/>
      <c r="AG43" s="50"/>
      <c r="AH43" s="50"/>
      <c r="AI43" s="50"/>
    </row>
    <row r="44" spans="1:36" s="52" customFormat="1" ht="15" customHeight="1" x14ac:dyDescent="0.45">
      <c r="A44" s="124"/>
      <c r="B44" s="104"/>
      <c r="D44" s="204" t="s">
        <v>168</v>
      </c>
      <c r="E44" s="205"/>
      <c r="F44" s="70">
        <f t="shared" si="0"/>
        <v>0</v>
      </c>
      <c r="K44" s="184" t="s">
        <v>36</v>
      </c>
      <c r="L44" s="185"/>
      <c r="M44" s="68"/>
      <c r="Z44" s="50"/>
      <c r="AA44" s="50"/>
      <c r="AB44" s="50"/>
      <c r="AC44" s="50"/>
      <c r="AD44" s="50"/>
      <c r="AE44" s="50"/>
      <c r="AF44" s="50"/>
      <c r="AG44" s="50"/>
      <c r="AH44" s="50"/>
      <c r="AI44" s="50"/>
    </row>
    <row r="45" spans="1:36" s="52" customFormat="1" ht="15" customHeight="1" x14ac:dyDescent="0.45">
      <c r="A45" s="124"/>
      <c r="B45" s="104"/>
      <c r="D45" s="206" t="s">
        <v>194</v>
      </c>
      <c r="E45" s="207"/>
      <c r="F45" s="70">
        <f>SUM(F42:F44)</f>
        <v>0</v>
      </c>
      <c r="K45" s="184" t="s">
        <v>37</v>
      </c>
      <c r="L45" s="185"/>
      <c r="M45" s="68"/>
      <c r="Z45" s="50"/>
      <c r="AA45" s="50"/>
      <c r="AB45" s="50"/>
      <c r="AC45" s="50"/>
      <c r="AD45" s="50"/>
      <c r="AE45" s="50"/>
      <c r="AF45" s="50"/>
      <c r="AG45" s="50"/>
      <c r="AH45" s="50"/>
      <c r="AI45" s="50"/>
    </row>
    <row r="46" spans="1:36" s="52" customFormat="1" ht="15" customHeight="1" x14ac:dyDescent="0.45">
      <c r="A46" s="124"/>
      <c r="B46" s="104"/>
      <c r="K46" s="184" t="s">
        <v>220</v>
      </c>
      <c r="L46" s="185"/>
      <c r="M46" s="68"/>
      <c r="Z46" s="50"/>
      <c r="AA46" s="50"/>
      <c r="AB46" s="50"/>
      <c r="AC46" s="50"/>
      <c r="AD46" s="50"/>
      <c r="AE46" s="50"/>
      <c r="AF46" s="50"/>
      <c r="AH46" s="50"/>
      <c r="AI46" s="50"/>
    </row>
    <row r="47" spans="1:36" s="52" customFormat="1" ht="15" customHeight="1" x14ac:dyDescent="0.45">
      <c r="A47" s="124"/>
      <c r="B47" s="104"/>
      <c r="Z47" s="50"/>
      <c r="AA47" s="50"/>
      <c r="AB47" s="50"/>
      <c r="AC47" s="50"/>
      <c r="AD47" s="50"/>
      <c r="AE47" s="50"/>
      <c r="AF47" s="50"/>
      <c r="AH47" s="50"/>
      <c r="AI47" s="50"/>
    </row>
    <row r="48" spans="1:36" s="52" customFormat="1" ht="15" customHeight="1" x14ac:dyDescent="0.45">
      <c r="A48" s="124"/>
      <c r="B48" s="104"/>
      <c r="K48" s="213" t="s">
        <v>21</v>
      </c>
      <c r="L48" s="214"/>
      <c r="M48" s="69">
        <f>SUM(M27:M46)</f>
        <v>0</v>
      </c>
      <c r="AF48" s="50"/>
    </row>
    <row r="49" spans="1:32" s="52" customFormat="1" ht="15" customHeight="1" x14ac:dyDescent="0.45">
      <c r="A49" s="124"/>
      <c r="B49" s="104"/>
      <c r="C49" s="104"/>
      <c r="D49" s="105"/>
      <c r="E49" s="105"/>
      <c r="F49" s="84"/>
      <c r="H49" s="230"/>
      <c r="I49" s="230"/>
      <c r="J49" s="117"/>
      <c r="K49" s="43"/>
      <c r="L49" s="43"/>
      <c r="N49" s="106"/>
      <c r="O49" s="107"/>
      <c r="AF49" s="50"/>
    </row>
    <row r="50" spans="1:32" s="52" customFormat="1" ht="15" customHeight="1" x14ac:dyDescent="0.45">
      <c r="A50" s="124"/>
      <c r="B50" s="104"/>
      <c r="C50" s="104"/>
      <c r="D50" s="105"/>
      <c r="E50" s="105"/>
      <c r="F50" s="84"/>
      <c r="H50" s="230"/>
      <c r="I50" s="230"/>
      <c r="J50" s="117"/>
      <c r="K50" s="204" t="s">
        <v>167</v>
      </c>
      <c r="L50" s="205"/>
      <c r="M50" s="70">
        <f>M28+M33+M38+M43</f>
        <v>0</v>
      </c>
      <c r="N50" s="106"/>
      <c r="O50" s="107"/>
      <c r="AF50" s="50"/>
    </row>
    <row r="51" spans="1:32" s="52" customFormat="1" ht="15" customHeight="1" x14ac:dyDescent="0.45">
      <c r="A51" s="124"/>
      <c r="B51" s="104"/>
      <c r="C51" s="104"/>
      <c r="D51" s="105"/>
      <c r="E51" s="105"/>
      <c r="F51" s="84"/>
      <c r="H51" s="230"/>
      <c r="I51" s="230"/>
      <c r="J51" s="117"/>
      <c r="K51" s="204" t="s">
        <v>216</v>
      </c>
      <c r="L51" s="205"/>
      <c r="M51" s="70">
        <f>M27+M32+M37+M42</f>
        <v>0</v>
      </c>
      <c r="N51" s="106"/>
      <c r="O51" s="107"/>
    </row>
    <row r="52" spans="1:32" s="52" customFormat="1" ht="15" customHeight="1" x14ac:dyDescent="0.45">
      <c r="A52" s="124"/>
      <c r="B52" s="104"/>
      <c r="C52" s="104"/>
      <c r="D52" s="105"/>
      <c r="E52" s="105"/>
      <c r="F52" s="84"/>
      <c r="K52" s="204" t="s">
        <v>168</v>
      </c>
      <c r="L52" s="205"/>
      <c r="M52" s="70">
        <f>M29+M34+M39+M44</f>
        <v>0</v>
      </c>
      <c r="N52" s="106"/>
      <c r="O52" s="107"/>
    </row>
    <row r="53" spans="1:32" s="52" customFormat="1" ht="15" customHeight="1" x14ac:dyDescent="0.45">
      <c r="A53" s="124"/>
      <c r="B53" s="104"/>
      <c r="C53" s="104"/>
      <c r="D53" s="105"/>
      <c r="E53" s="105"/>
      <c r="F53" s="84"/>
      <c r="K53" s="204" t="s">
        <v>169</v>
      </c>
      <c r="L53" s="205"/>
      <c r="M53" s="70">
        <f>M30+M35+M40+M45</f>
        <v>0</v>
      </c>
      <c r="N53" s="106"/>
      <c r="O53" s="107"/>
    </row>
    <row r="54" spans="1:32" s="52" customFormat="1" ht="15" customHeight="1" x14ac:dyDescent="0.45">
      <c r="A54" s="124"/>
      <c r="B54" s="104"/>
      <c r="C54" s="104"/>
      <c r="D54" s="105"/>
      <c r="E54" s="105"/>
      <c r="F54" s="84"/>
      <c r="K54" s="204" t="s">
        <v>221</v>
      </c>
      <c r="L54" s="205"/>
      <c r="M54" s="70">
        <f>M31+M36+M41+M46</f>
        <v>0</v>
      </c>
      <c r="N54" s="106"/>
      <c r="O54" s="107"/>
    </row>
    <row r="55" spans="1:32" s="52" customFormat="1" ht="15" customHeight="1" x14ac:dyDescent="0.45">
      <c r="A55" s="124"/>
      <c r="B55" s="104"/>
      <c r="C55" s="104"/>
      <c r="D55" s="105"/>
      <c r="E55" s="105"/>
      <c r="F55" s="84"/>
      <c r="K55" s="206" t="s">
        <v>194</v>
      </c>
      <c r="L55" s="207"/>
      <c r="M55" s="70">
        <f>SUM(M50:M54)</f>
        <v>0</v>
      </c>
      <c r="N55" s="84"/>
      <c r="O55" s="84"/>
    </row>
    <row r="56" spans="1:32" s="52" customFormat="1" ht="15" customHeight="1" x14ac:dyDescent="0.45">
      <c r="A56" s="124"/>
      <c r="B56" s="104"/>
      <c r="C56" s="104"/>
      <c r="D56" s="105"/>
      <c r="E56" s="105"/>
      <c r="F56" s="84"/>
      <c r="N56" s="108"/>
      <c r="O56" s="119"/>
    </row>
    <row r="57" spans="1:32" s="52" customFormat="1" ht="15" customHeight="1" x14ac:dyDescent="0.45">
      <c r="A57" s="124"/>
      <c r="B57" s="104"/>
      <c r="C57" s="104"/>
      <c r="D57" s="105"/>
      <c r="E57" s="105"/>
      <c r="F57" s="84"/>
      <c r="K57" s="105"/>
      <c r="L57" s="84"/>
      <c r="M57" s="84"/>
      <c r="N57" s="84"/>
      <c r="O57" s="84"/>
    </row>
    <row r="58" spans="1:32" s="52" customFormat="1" ht="15" customHeight="1" x14ac:dyDescent="0.45">
      <c r="A58" s="124"/>
      <c r="B58" s="104"/>
      <c r="C58" s="104"/>
      <c r="D58" s="105"/>
      <c r="E58" s="105"/>
      <c r="F58" s="84"/>
      <c r="K58" s="105"/>
      <c r="L58" s="84"/>
      <c r="M58" s="109"/>
      <c r="N58" s="109"/>
      <c r="O58" s="87"/>
    </row>
    <row r="59" spans="1:32" s="52" customFormat="1" ht="15" customHeight="1" x14ac:dyDescent="0.45">
      <c r="A59" s="124"/>
      <c r="B59" s="104"/>
      <c r="C59" s="104"/>
      <c r="D59" s="105"/>
      <c r="E59" s="105"/>
      <c r="F59" s="84"/>
      <c r="G59" s="71"/>
      <c r="K59" s="105"/>
      <c r="L59" s="84"/>
      <c r="M59" s="109"/>
      <c r="N59" s="109"/>
      <c r="O59" s="87"/>
    </row>
    <row r="60" spans="1:32" s="52" customFormat="1" ht="15" customHeight="1" x14ac:dyDescent="0.45">
      <c r="A60" s="124"/>
      <c r="B60" s="104"/>
      <c r="C60" s="104"/>
      <c r="D60" s="105"/>
      <c r="E60" s="105"/>
      <c r="F60" s="84"/>
      <c r="G60" s="71"/>
      <c r="K60" s="105"/>
      <c r="L60" s="84"/>
      <c r="M60" s="109"/>
      <c r="N60" s="109"/>
      <c r="O60" s="87"/>
    </row>
    <row r="61" spans="1:32" s="52" customFormat="1" ht="15" customHeight="1" x14ac:dyDescent="0.45">
      <c r="A61" s="124"/>
      <c r="B61" s="104"/>
      <c r="C61" s="104"/>
      <c r="D61" s="105"/>
      <c r="E61" s="105"/>
      <c r="F61" s="84"/>
      <c r="G61" s="124"/>
      <c r="H61" s="104"/>
      <c r="I61" s="104"/>
      <c r="J61" s="105"/>
      <c r="K61" s="105"/>
      <c r="L61" s="107"/>
      <c r="M61" s="110"/>
      <c r="N61" s="110"/>
      <c r="O61" s="87"/>
    </row>
    <row r="62" spans="1:32" s="52" customFormat="1" ht="15" customHeight="1" x14ac:dyDescent="0.45">
      <c r="A62" s="124"/>
      <c r="B62" s="104"/>
      <c r="C62" s="104"/>
      <c r="D62" s="105"/>
      <c r="E62" s="105"/>
      <c r="F62" s="84"/>
      <c r="G62" s="124"/>
      <c r="H62" s="104"/>
      <c r="I62" s="104"/>
      <c r="J62" s="105"/>
      <c r="K62" s="105"/>
      <c r="L62" s="84"/>
      <c r="M62" s="111"/>
      <c r="N62" s="111"/>
      <c r="O62" s="112"/>
    </row>
    <row r="63" spans="1:32" s="52" customFormat="1" ht="15" customHeight="1" x14ac:dyDescent="0.45">
      <c r="A63" s="124"/>
      <c r="B63" s="104"/>
      <c r="C63" s="104"/>
      <c r="D63" s="105"/>
      <c r="E63" s="105"/>
      <c r="F63" s="84"/>
      <c r="G63" s="124"/>
      <c r="H63" s="104"/>
      <c r="I63" s="104"/>
      <c r="J63" s="105"/>
      <c r="K63" s="105"/>
      <c r="L63" s="84"/>
      <c r="M63" s="111"/>
      <c r="N63" s="111"/>
      <c r="O63" s="112"/>
    </row>
    <row r="64" spans="1:32" s="52" customFormat="1" ht="15" customHeight="1" x14ac:dyDescent="0.45">
      <c r="A64" s="124"/>
      <c r="B64" s="104"/>
      <c r="C64" s="104"/>
      <c r="D64" s="105"/>
      <c r="E64" s="105"/>
      <c r="F64" s="84"/>
      <c r="G64" s="124"/>
      <c r="H64" s="104"/>
      <c r="I64" s="104"/>
      <c r="J64" s="105"/>
      <c r="K64" s="105"/>
      <c r="L64" s="84"/>
      <c r="M64" s="113"/>
      <c r="N64" s="113"/>
      <c r="O64" s="112"/>
    </row>
    <row r="65" spans="1:36" s="52" customFormat="1" ht="15" customHeight="1" x14ac:dyDescent="0.45">
      <c r="A65" s="124"/>
      <c r="B65" s="104"/>
      <c r="C65" s="104"/>
      <c r="D65" s="105"/>
      <c r="E65" s="105"/>
      <c r="F65" s="84"/>
      <c r="G65" s="124"/>
      <c r="H65" s="104"/>
      <c r="I65" s="104"/>
      <c r="J65" s="105"/>
      <c r="K65" s="105"/>
      <c r="L65" s="84"/>
      <c r="M65" s="113"/>
      <c r="N65" s="113"/>
      <c r="O65" s="112"/>
    </row>
    <row r="66" spans="1:36" s="52" customFormat="1" ht="15" customHeight="1" x14ac:dyDescent="0.45">
      <c r="A66" s="124"/>
      <c r="B66" s="104"/>
      <c r="C66" s="104"/>
      <c r="D66" s="105"/>
      <c r="E66" s="105"/>
      <c r="F66" s="84"/>
      <c r="G66" s="124"/>
      <c r="H66" s="104"/>
      <c r="I66" s="104"/>
      <c r="J66" s="105"/>
      <c r="K66" s="105"/>
      <c r="L66" s="84"/>
      <c r="M66" s="84"/>
      <c r="N66" s="84"/>
      <c r="O66" s="84"/>
    </row>
    <row r="67" spans="1:36" s="52" customFormat="1" ht="15" customHeight="1" x14ac:dyDescent="0.45">
      <c r="A67" s="124"/>
      <c r="B67" s="104"/>
      <c r="C67" s="104"/>
      <c r="D67" s="105"/>
      <c r="E67" s="105"/>
      <c r="F67" s="84"/>
      <c r="G67" s="124"/>
      <c r="H67" s="104"/>
      <c r="I67" s="104"/>
      <c r="J67" s="105"/>
      <c r="K67" s="105"/>
      <c r="L67" s="84"/>
      <c r="M67" s="84"/>
      <c r="N67" s="84"/>
      <c r="O67" s="84"/>
    </row>
    <row r="68" spans="1:36" s="52" customFormat="1" ht="15" customHeight="1" x14ac:dyDescent="0.45">
      <c r="A68" s="124"/>
      <c r="B68" s="104"/>
      <c r="C68" s="104"/>
      <c r="D68" s="105"/>
      <c r="E68" s="105"/>
      <c r="F68" s="84"/>
      <c r="G68" s="124"/>
      <c r="H68" s="104"/>
      <c r="I68" s="104"/>
      <c r="J68" s="105"/>
      <c r="K68" s="105"/>
      <c r="L68" s="84"/>
      <c r="M68" s="84"/>
      <c r="N68" s="84"/>
      <c r="O68" s="84"/>
    </row>
    <row r="69" spans="1:36" s="52" customFormat="1" ht="15" customHeight="1" x14ac:dyDescent="0.45">
      <c r="A69" s="124"/>
      <c r="B69" s="104"/>
      <c r="C69" s="104"/>
      <c r="D69" s="105"/>
      <c r="E69" s="105"/>
      <c r="F69" s="84"/>
      <c r="G69" s="124"/>
      <c r="H69" s="104"/>
      <c r="I69" s="104"/>
      <c r="J69" s="105"/>
      <c r="K69" s="105"/>
      <c r="L69" s="84"/>
      <c r="M69" s="84"/>
      <c r="N69" s="84"/>
      <c r="O69" s="84"/>
    </row>
    <row r="70" spans="1:36" s="52" customFormat="1" ht="15" customHeight="1" x14ac:dyDescent="0.45">
      <c r="A70" s="124"/>
      <c r="B70" s="104"/>
      <c r="C70" s="104"/>
      <c r="D70" s="105"/>
      <c r="E70" s="105"/>
      <c r="F70" s="84"/>
      <c r="G70" s="124"/>
      <c r="H70" s="104"/>
      <c r="I70" s="104"/>
      <c r="J70" s="105"/>
      <c r="K70" s="105"/>
      <c r="L70" s="84"/>
      <c r="M70" s="84"/>
      <c r="N70" s="84"/>
      <c r="O70" s="84"/>
    </row>
    <row r="71" spans="1:36" s="52" customFormat="1" ht="15" customHeight="1" x14ac:dyDescent="0.45">
      <c r="A71" s="124"/>
      <c r="B71" s="104"/>
      <c r="C71" s="104"/>
      <c r="D71" s="105"/>
      <c r="E71" s="105"/>
      <c r="F71" s="84"/>
      <c r="G71" s="124"/>
      <c r="H71" s="104"/>
      <c r="I71" s="104"/>
      <c r="J71" s="105"/>
      <c r="K71" s="105"/>
      <c r="L71" s="84"/>
      <c r="M71" s="84"/>
      <c r="N71" s="84"/>
      <c r="O71" s="114"/>
      <c r="P71" s="74"/>
    </row>
    <row r="72" spans="1:36" s="52" customFormat="1" ht="15" customHeight="1" x14ac:dyDescent="0.45">
      <c r="A72" s="124"/>
      <c r="B72" s="104"/>
      <c r="C72" s="104"/>
      <c r="D72" s="105"/>
      <c r="E72" s="105"/>
      <c r="F72" s="84"/>
      <c r="G72" s="124"/>
      <c r="H72" s="104"/>
      <c r="I72" s="104"/>
      <c r="J72" s="105"/>
      <c r="K72" s="105"/>
      <c r="L72" s="84"/>
      <c r="M72" s="84"/>
      <c r="N72" s="84"/>
      <c r="O72" s="114"/>
      <c r="P72" s="74"/>
    </row>
    <row r="73" spans="1:36" s="52" customFormat="1" ht="15" customHeight="1" x14ac:dyDescent="0.45">
      <c r="A73" s="124"/>
      <c r="B73" s="104"/>
      <c r="C73" s="104"/>
      <c r="D73" s="105"/>
      <c r="E73" s="105"/>
      <c r="F73" s="84"/>
      <c r="G73" s="124"/>
      <c r="H73" s="104"/>
      <c r="I73" s="104"/>
      <c r="J73" s="105"/>
      <c r="K73" s="105"/>
      <c r="L73" s="84"/>
      <c r="M73" s="84"/>
      <c r="N73" s="84"/>
      <c r="O73" s="114"/>
      <c r="P73" s="74"/>
      <c r="AG73" s="6"/>
    </row>
    <row r="74" spans="1:36" s="52" customFormat="1" ht="15" customHeight="1" x14ac:dyDescent="0.45">
      <c r="A74" s="124"/>
      <c r="B74" s="104"/>
      <c r="C74" s="104"/>
      <c r="D74" s="105"/>
      <c r="E74" s="105"/>
      <c r="F74" s="84"/>
      <c r="G74" s="115"/>
      <c r="H74" s="104"/>
      <c r="I74" s="104"/>
      <c r="J74" s="105"/>
      <c r="K74" s="105"/>
      <c r="L74" s="84"/>
      <c r="M74" s="84"/>
      <c r="N74" s="84"/>
      <c r="O74" s="84"/>
      <c r="P74" s="74"/>
      <c r="AG74" s="6"/>
    </row>
    <row r="75" spans="1:36" ht="15" customHeight="1" x14ac:dyDescent="0.45">
      <c r="A75" s="124"/>
      <c r="B75" s="104"/>
      <c r="C75" s="104"/>
      <c r="D75" s="105"/>
      <c r="E75" s="105"/>
      <c r="F75" s="17"/>
      <c r="G75" s="115"/>
      <c r="H75" s="104"/>
      <c r="I75" s="104"/>
      <c r="J75" s="105"/>
      <c r="K75" s="105"/>
      <c r="L75" s="84"/>
      <c r="M75" s="84"/>
      <c r="N75" s="84"/>
      <c r="O75" s="84"/>
      <c r="P75" s="52"/>
      <c r="T75" s="52"/>
      <c r="AF75" s="52"/>
      <c r="AJ75" s="52"/>
    </row>
    <row r="76" spans="1:36" ht="15" customHeight="1" x14ac:dyDescent="0.45">
      <c r="A76" s="124"/>
      <c r="B76" s="104"/>
      <c r="C76" s="104"/>
      <c r="D76" s="105"/>
      <c r="E76" s="105"/>
      <c r="F76" s="17"/>
      <c r="G76" s="115"/>
      <c r="H76" s="104"/>
      <c r="I76" s="104"/>
      <c r="J76" s="105"/>
      <c r="K76" s="105"/>
      <c r="L76" s="17"/>
      <c r="M76" s="84"/>
      <c r="N76" s="84"/>
      <c r="O76" s="84"/>
      <c r="AF76" s="52"/>
    </row>
    <row r="77" spans="1:36" ht="15" customHeight="1" x14ac:dyDescent="0.45">
      <c r="A77" s="124"/>
      <c r="B77" s="104"/>
      <c r="C77" s="104"/>
      <c r="D77" s="105"/>
      <c r="E77" s="105"/>
      <c r="F77" s="17"/>
      <c r="G77" s="115"/>
      <c r="H77" s="104"/>
      <c r="I77" s="104"/>
      <c r="J77" s="105"/>
      <c r="K77" s="105"/>
      <c r="L77" s="17"/>
      <c r="M77" s="84"/>
      <c r="N77" s="84"/>
      <c r="O77" s="84"/>
      <c r="AF77" s="52"/>
    </row>
    <row r="78" spans="1:36" ht="15" customHeight="1" x14ac:dyDescent="0.45">
      <c r="A78" s="124"/>
      <c r="B78" s="104"/>
      <c r="C78" s="104"/>
      <c r="D78" s="105"/>
      <c r="E78" s="105"/>
      <c r="F78" s="17"/>
      <c r="G78" s="115"/>
      <c r="H78" s="104"/>
      <c r="I78" s="104"/>
      <c r="J78" s="105"/>
      <c r="K78" s="105"/>
      <c r="L78" s="17"/>
      <c r="M78" s="116"/>
      <c r="N78" s="84"/>
      <c r="O78" s="84"/>
    </row>
    <row r="79" spans="1:36" ht="15" customHeight="1" x14ac:dyDescent="0.3">
      <c r="A79" s="124"/>
      <c r="B79" s="104"/>
      <c r="C79" s="104"/>
      <c r="D79" s="105"/>
      <c r="E79" s="105"/>
      <c r="F79" s="17"/>
      <c r="G79" s="115"/>
      <c r="H79" s="104"/>
      <c r="I79" s="104"/>
      <c r="J79" s="105"/>
      <c r="K79" s="105"/>
      <c r="L79" s="17"/>
      <c r="M79" s="17"/>
      <c r="N79" s="17"/>
      <c r="O79" s="17"/>
    </row>
    <row r="80" spans="1:36" ht="15" customHeight="1" x14ac:dyDescent="0.3">
      <c r="A80" s="124"/>
      <c r="B80" s="104"/>
      <c r="C80" s="104"/>
      <c r="D80" s="105"/>
      <c r="E80" s="105"/>
      <c r="F80" s="17"/>
      <c r="G80" s="115"/>
      <c r="H80" s="104"/>
      <c r="I80" s="104"/>
      <c r="J80" s="105"/>
      <c r="K80" s="105"/>
      <c r="L80" s="17"/>
      <c r="M80" s="17"/>
      <c r="N80" s="17"/>
      <c r="O80" s="17"/>
    </row>
    <row r="81" spans="1:15" ht="15" customHeight="1" x14ac:dyDescent="0.3">
      <c r="A81" s="124"/>
      <c r="B81" s="104"/>
      <c r="C81" s="104"/>
      <c r="D81" s="105"/>
      <c r="E81" s="105"/>
      <c r="F81" s="17"/>
      <c r="G81" s="115"/>
      <c r="H81" s="104"/>
      <c r="I81" s="104"/>
      <c r="J81" s="105"/>
      <c r="K81" s="105"/>
      <c r="L81" s="17"/>
      <c r="M81" s="17"/>
      <c r="N81" s="17"/>
      <c r="O81" s="17"/>
    </row>
    <row r="82" spans="1:15" ht="15" customHeight="1" x14ac:dyDescent="0.3">
      <c r="A82" s="124"/>
      <c r="B82" s="104"/>
      <c r="C82" s="104"/>
      <c r="D82" s="105"/>
      <c r="E82" s="105"/>
      <c r="F82" s="17"/>
      <c r="G82" s="115"/>
      <c r="H82" s="104"/>
      <c r="I82" s="104"/>
      <c r="J82" s="105"/>
      <c r="K82" s="105"/>
      <c r="L82" s="17"/>
      <c r="M82" s="17"/>
      <c r="N82" s="17"/>
      <c r="O82" s="17"/>
    </row>
    <row r="83" spans="1:15" ht="18.75" customHeight="1" x14ac:dyDescent="0.5">
      <c r="F83" s="76"/>
      <c r="G83" s="76"/>
      <c r="H83" s="76"/>
      <c r="I83" s="76"/>
      <c r="J83" s="76"/>
      <c r="K83" s="76"/>
    </row>
    <row r="84" spans="1:15" ht="18.75" customHeight="1" x14ac:dyDescent="0.35">
      <c r="F84" s="47"/>
      <c r="G84" s="47"/>
      <c r="H84" s="47"/>
      <c r="I84" s="47"/>
      <c r="J84" s="47"/>
      <c r="K84" s="47"/>
    </row>
    <row r="85" spans="1:15" ht="18.75" customHeight="1" x14ac:dyDescent="0.35">
      <c r="F85" s="47"/>
      <c r="G85" s="47"/>
      <c r="H85" s="47"/>
      <c r="I85" s="47"/>
      <c r="J85" s="47"/>
      <c r="K85" s="47"/>
    </row>
    <row r="86" spans="1:15" ht="18.75" customHeight="1" x14ac:dyDescent="0.35">
      <c r="F86" s="47"/>
      <c r="G86" s="47"/>
      <c r="H86" s="47"/>
      <c r="I86" s="47"/>
      <c r="J86" s="47"/>
      <c r="K86" s="47"/>
    </row>
    <row r="87" spans="1:15" ht="18.75" customHeight="1" x14ac:dyDescent="0.35">
      <c r="F87" s="47"/>
      <c r="G87" s="47"/>
      <c r="H87" s="47"/>
      <c r="I87" s="47"/>
      <c r="J87" s="47"/>
      <c r="K87" s="47"/>
    </row>
    <row r="88" spans="1:15" ht="18.75" customHeight="1" x14ac:dyDescent="0.3"/>
    <row r="89" spans="1:15" ht="18.75" customHeight="1" x14ac:dyDescent="0.3"/>
    <row r="90" spans="1:15" ht="18.75" customHeight="1" x14ac:dyDescent="0.3"/>
    <row r="91" spans="1:15" ht="18.75" customHeight="1" x14ac:dyDescent="0.3"/>
    <row r="92" spans="1:15" ht="18.75" customHeight="1" x14ac:dyDescent="0.3"/>
    <row r="93" spans="1:15" ht="18.75" customHeight="1" x14ac:dyDescent="0.3"/>
    <row r="94" spans="1:15" ht="18.75" customHeight="1" x14ac:dyDescent="0.3"/>
    <row r="95" spans="1:15" ht="18.75" customHeight="1" x14ac:dyDescent="0.3"/>
    <row r="96" spans="1:15" ht="18.75" customHeight="1" x14ac:dyDescent="0.3"/>
    <row r="97" ht="18.75" customHeight="1" x14ac:dyDescent="0.3"/>
  </sheetData>
  <dataConsolidate/>
  <mergeCells count="94">
    <mergeCell ref="C24:F24"/>
    <mergeCell ref="K51:L51"/>
    <mergeCell ref="K52:L52"/>
    <mergeCell ref="K55:L55"/>
    <mergeCell ref="K53:L53"/>
    <mergeCell ref="K54:L54"/>
    <mergeCell ref="J24:M24"/>
    <mergeCell ref="K43:L43"/>
    <mergeCell ref="K44:L44"/>
    <mergeCell ref="K45:L45"/>
    <mergeCell ref="K46:L46"/>
    <mergeCell ref="K48:L48"/>
    <mergeCell ref="K50:L50"/>
    <mergeCell ref="K37:L37"/>
    <mergeCell ref="K38:L38"/>
    <mergeCell ref="K39:L39"/>
    <mergeCell ref="K40:L40"/>
    <mergeCell ref="K41:L41"/>
    <mergeCell ref="K42:L42"/>
    <mergeCell ref="K31:L31"/>
    <mergeCell ref="K32:L32"/>
    <mergeCell ref="K33:L33"/>
    <mergeCell ref="K34:L34"/>
    <mergeCell ref="K35:L35"/>
    <mergeCell ref="K36:L36"/>
    <mergeCell ref="K25:M25"/>
    <mergeCell ref="K26:L26"/>
    <mergeCell ref="K27:L27"/>
    <mergeCell ref="K28:L28"/>
    <mergeCell ref="K29:L29"/>
    <mergeCell ref="K30:L30"/>
    <mergeCell ref="D38:E38"/>
    <mergeCell ref="D40:E40"/>
    <mergeCell ref="D42:E42"/>
    <mergeCell ref="D43:E43"/>
    <mergeCell ref="D44:E44"/>
    <mergeCell ref="D45:E45"/>
    <mergeCell ref="D32:E32"/>
    <mergeCell ref="D33:E33"/>
    <mergeCell ref="D34:E34"/>
    <mergeCell ref="D35:E35"/>
    <mergeCell ref="D36:E36"/>
    <mergeCell ref="D37:E37"/>
    <mergeCell ref="D25:F25"/>
    <mergeCell ref="D26:E26"/>
    <mergeCell ref="D27:E27"/>
    <mergeCell ref="D28:E28"/>
    <mergeCell ref="D29:E29"/>
    <mergeCell ref="D30:E30"/>
    <mergeCell ref="D31:E31"/>
    <mergeCell ref="H50:I50"/>
    <mergeCell ref="H51:I51"/>
    <mergeCell ref="H49:I49"/>
    <mergeCell ref="B22:C22"/>
    <mergeCell ref="D22:H22"/>
    <mergeCell ref="J22:K22"/>
    <mergeCell ref="L22:P22"/>
    <mergeCell ref="L20:M20"/>
    <mergeCell ref="O20:P20"/>
    <mergeCell ref="D21:E21"/>
    <mergeCell ref="G21:H21"/>
    <mergeCell ref="L21:M21"/>
    <mergeCell ref="O21:P21"/>
    <mergeCell ref="B17:C17"/>
    <mergeCell ref="D17:H17"/>
    <mergeCell ref="J17:K17"/>
    <mergeCell ref="L17:P17"/>
    <mergeCell ref="B18:C21"/>
    <mergeCell ref="D18:H19"/>
    <mergeCell ref="J18:K21"/>
    <mergeCell ref="L18:P19"/>
    <mergeCell ref="D20:E20"/>
    <mergeCell ref="G20:H20"/>
    <mergeCell ref="B14:C14"/>
    <mergeCell ref="D14:H14"/>
    <mergeCell ref="J14:K14"/>
    <mergeCell ref="L14:P14"/>
    <mergeCell ref="B15:C16"/>
    <mergeCell ref="D15:H16"/>
    <mergeCell ref="J15:K16"/>
    <mergeCell ref="L15:P16"/>
    <mergeCell ref="D5:F5"/>
    <mergeCell ref="G5:M5"/>
    <mergeCell ref="D6:F6"/>
    <mergeCell ref="G6:M6"/>
    <mergeCell ref="D7:F7"/>
    <mergeCell ref="G7:M9"/>
    <mergeCell ref="A1:T1"/>
    <mergeCell ref="D2:F2"/>
    <mergeCell ref="G2:M2"/>
    <mergeCell ref="D3:F3"/>
    <mergeCell ref="G3:M3"/>
    <mergeCell ref="D4:F4"/>
    <mergeCell ref="G4:M4"/>
  </mergeCells>
  <phoneticPr fontId="42" type="noConversion"/>
  <conditionalFormatting sqref="L15:P22 O49:O54">
    <cfRule type="cellIs" dxfId="57" priority="23" operator="equal">
      <formula>0</formula>
    </cfRule>
  </conditionalFormatting>
  <conditionalFormatting sqref="C24">
    <cfRule type="cellIs" dxfId="56" priority="22" operator="equal">
      <formula>$AH$20</formula>
    </cfRule>
  </conditionalFormatting>
  <conditionalFormatting sqref="C24 T35">
    <cfRule type="cellIs" dxfId="55" priority="21" operator="equal">
      <formula>$AH$20</formula>
    </cfRule>
  </conditionalFormatting>
  <conditionalFormatting sqref="C33 T34 F33">
    <cfRule type="cellIs" dxfId="54" priority="20" operator="equal">
      <formula>$AH$21</formula>
    </cfRule>
  </conditionalFormatting>
  <conditionalFormatting sqref="C31">
    <cfRule type="cellIs" dxfId="53" priority="19" operator="equal">
      <formula>"Use tab of short numbers if do not match jersey sizes"</formula>
    </cfRule>
  </conditionalFormatting>
  <conditionalFormatting sqref="C31 T31 F30">
    <cfRule type="cellIs" dxfId="52" priority="18" operator="equal">
      <formula>$AH$21</formula>
    </cfRule>
  </conditionalFormatting>
  <conditionalFormatting sqref="D41:F41 D40 J49:J51 M48 F40">
    <cfRule type="expression" dxfId="51" priority="24">
      <formula>$U$30=$AH$18</formula>
    </cfRule>
    <cfRule type="expression" dxfId="50" priority="25">
      <formula>$U$30=$AH$19</formula>
    </cfRule>
  </conditionalFormatting>
  <conditionalFormatting sqref="D41:F41 D40 J49:J51 M48 F40">
    <cfRule type="expression" dxfId="49" priority="26">
      <formula>$U$30=$AH$19</formula>
    </cfRule>
    <cfRule type="expression" dxfId="48" priority="27">
      <formula>$U$30=$AH$18</formula>
    </cfRule>
    <cfRule type="expression" priority="28">
      <formula>$U$30=$AH$18</formula>
    </cfRule>
  </conditionalFormatting>
  <conditionalFormatting sqref="D25:D26 F26:F39">
    <cfRule type="expression" dxfId="47" priority="29">
      <formula>$U$30=$AH$19</formula>
    </cfRule>
    <cfRule type="expression" dxfId="46" priority="30">
      <formula>$U$30=$AH$18</formula>
    </cfRule>
  </conditionalFormatting>
  <conditionalFormatting sqref="J33 M33">
    <cfRule type="cellIs" dxfId="45" priority="8" operator="equal">
      <formula>$AH$21</formula>
    </cfRule>
  </conditionalFormatting>
  <conditionalFormatting sqref="J31">
    <cfRule type="cellIs" dxfId="44" priority="7" operator="equal">
      <formula>"Use tab of short numbers if do not match jersey sizes"</formula>
    </cfRule>
  </conditionalFormatting>
  <conditionalFormatting sqref="J31 M30">
    <cfRule type="cellIs" dxfId="43" priority="6" operator="equal">
      <formula>$AH$21</formula>
    </cfRule>
  </conditionalFormatting>
  <conditionalFormatting sqref="K49:M49 K48">
    <cfRule type="expression" dxfId="42" priority="11">
      <formula>$U$30=$AH$18</formula>
    </cfRule>
    <cfRule type="expression" dxfId="41" priority="12">
      <formula>$U$30=$AH$19</formula>
    </cfRule>
  </conditionalFormatting>
  <conditionalFormatting sqref="K49:M49 K48">
    <cfRule type="expression" dxfId="40" priority="13">
      <formula>$U$30=$AH$19</formula>
    </cfRule>
    <cfRule type="expression" dxfId="39" priority="14">
      <formula>$U$30=$AH$18</formula>
    </cfRule>
    <cfRule type="expression" priority="15">
      <formula>$U$30=$AH$18</formula>
    </cfRule>
  </conditionalFormatting>
  <conditionalFormatting sqref="K25:K26 M26:M46">
    <cfRule type="expression" dxfId="38" priority="16">
      <formula>$U$30=$AH$19</formula>
    </cfRule>
    <cfRule type="expression" dxfId="37" priority="17">
      <formula>$U$30=$AH$18</formula>
    </cfRule>
  </conditionalFormatting>
  <conditionalFormatting sqref="J24">
    <cfRule type="cellIs" dxfId="36" priority="5" operator="equal">
      <formula>$AH$20</formula>
    </cfRule>
  </conditionalFormatting>
  <conditionalFormatting sqref="J24">
    <cfRule type="cellIs" dxfId="35" priority="4" operator="equal">
      <formula>$AH$20</formula>
    </cfRule>
  </conditionalFormatting>
  <conditionalFormatting sqref="T35:T38">
    <cfRule type="expression" dxfId="34" priority="111">
      <formula>$C$33=$AH$21</formula>
    </cfRule>
  </conditionalFormatting>
  <conditionalFormatting sqref="J24:M55">
    <cfRule type="expression" dxfId="33" priority="3">
      <formula>$G$4=$AI$4</formula>
    </cfRule>
  </conditionalFormatting>
  <conditionalFormatting sqref="C24:F45">
    <cfRule type="expression" dxfId="32" priority="2">
      <formula>$G$4=$AI$3</formula>
    </cfRule>
  </conditionalFormatting>
  <conditionalFormatting sqref="D27:E38 K27:L46">
    <cfRule type="expression" dxfId="31" priority="1">
      <formula>$G$4=$AI$2</formula>
    </cfRule>
  </conditionalFormatting>
  <dataValidations count="2">
    <dataValidation type="list" allowBlank="1" showInputMessage="1" showErrorMessage="1" sqref="G4:M4" xr:uid="{7E5DF764-9ED2-44B3-A022-7021660B0D81}">
      <formula1>$AI$2:$AI$4</formula1>
    </dataValidation>
    <dataValidation type="list" allowBlank="1" showInputMessage="1" showErrorMessage="1" sqref="D49:D82 J61:J82" xr:uid="{18D900A1-A707-4A35-B55E-ABCDE72D8F45}">
      <formula1>$M$28:$M$54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C4E44-6356-4528-ACAD-E4F7344DC7E4}">
  <sheetPr>
    <tabColor theme="0" tint="-0.249977111117893"/>
  </sheetPr>
  <dimension ref="A1:AM61"/>
  <sheetViews>
    <sheetView showGridLines="0" zoomScaleNormal="100" workbookViewId="0">
      <selection activeCell="D20" sqref="D20:I20"/>
    </sheetView>
  </sheetViews>
  <sheetFormatPr defaultRowHeight="15" x14ac:dyDescent="0.25"/>
  <cols>
    <col min="1" max="1" width="13.28515625" style="1" customWidth="1"/>
    <col min="2" max="2" width="10.7109375" style="1" customWidth="1"/>
    <col min="3" max="3" width="9.140625" style="1"/>
    <col min="4" max="4" width="11.7109375" style="1" customWidth="1"/>
    <col min="5" max="6" width="11.85546875" style="1" customWidth="1"/>
    <col min="7" max="13" width="11.7109375" style="1" customWidth="1"/>
    <col min="14" max="14" width="5.7109375" style="1" customWidth="1"/>
    <col min="15" max="18" width="11.7109375" style="1" customWidth="1"/>
    <col min="19" max="34" width="9.140625" style="1"/>
    <col min="35" max="35" width="33" style="1" customWidth="1"/>
    <col min="36" max="36" width="13.140625" style="1" bestFit="1" customWidth="1"/>
    <col min="37" max="37" width="10.28515625" style="1" bestFit="1" customWidth="1"/>
    <col min="38" max="38" width="9.140625" style="1"/>
    <col min="39" max="39" width="21" style="1" bestFit="1" customWidth="1"/>
    <col min="40" max="16384" width="9.140625" style="1"/>
  </cols>
  <sheetData>
    <row r="1" spans="1:39" ht="26.25" x14ac:dyDescent="0.25">
      <c r="A1" s="235" t="s">
        <v>135</v>
      </c>
      <c r="B1" s="235"/>
      <c r="C1" s="235"/>
      <c r="D1" s="235"/>
      <c r="E1" s="235"/>
      <c r="F1" s="235"/>
      <c r="G1" s="235"/>
      <c r="H1" s="235"/>
      <c r="I1" s="235"/>
      <c r="J1" s="235"/>
      <c r="K1" s="235"/>
      <c r="L1" s="235"/>
      <c r="M1" s="235"/>
    </row>
    <row r="2" spans="1:39" ht="15.75" thickBot="1" x14ac:dyDescent="0.3"/>
    <row r="3" spans="1:39" ht="16.5" thickBot="1" x14ac:dyDescent="0.3">
      <c r="A3" s="236" t="s">
        <v>0</v>
      </c>
      <c r="B3" s="237"/>
      <c r="C3" s="238"/>
      <c r="D3" s="239"/>
      <c r="E3" s="240"/>
      <c r="F3" s="240"/>
      <c r="G3" s="240"/>
      <c r="H3" s="240"/>
      <c r="I3" s="240"/>
      <c r="J3" s="241"/>
    </row>
    <row r="4" spans="1:39" ht="16.5" thickBot="1" x14ac:dyDescent="0.3">
      <c r="A4" s="236" t="s">
        <v>1</v>
      </c>
      <c r="B4" s="237"/>
      <c r="C4" s="238"/>
      <c r="D4" s="239"/>
      <c r="E4" s="240"/>
      <c r="F4" s="240"/>
      <c r="G4" s="240"/>
      <c r="H4" s="240"/>
      <c r="I4" s="240"/>
      <c r="J4" s="241"/>
    </row>
    <row r="5" spans="1:39" ht="15.75" thickBot="1" x14ac:dyDescent="0.3">
      <c r="A5" s="3"/>
      <c r="B5" s="3"/>
      <c r="C5" s="3"/>
      <c r="D5" s="3"/>
      <c r="E5" s="3"/>
      <c r="F5" s="3"/>
      <c r="G5" s="3"/>
      <c r="H5" s="3"/>
      <c r="I5" s="3"/>
      <c r="J5" s="3"/>
      <c r="K5" s="3"/>
      <c r="L5" s="3"/>
      <c r="M5" s="3"/>
    </row>
    <row r="6" spans="1:39" x14ac:dyDescent="0.25">
      <c r="A6" s="126" t="s">
        <v>5</v>
      </c>
      <c r="B6" s="139"/>
      <c r="C6" s="232"/>
      <c r="D6" s="233"/>
      <c r="E6" s="233"/>
      <c r="F6" s="234"/>
      <c r="H6" s="126" t="s">
        <v>6</v>
      </c>
      <c r="I6" s="139"/>
      <c r="J6" s="232"/>
      <c r="K6" s="233"/>
      <c r="L6" s="233"/>
      <c r="M6" s="234"/>
    </row>
    <row r="7" spans="1:39" x14ac:dyDescent="0.25">
      <c r="A7" s="143" t="s">
        <v>7</v>
      </c>
      <c r="B7" s="144"/>
      <c r="C7" s="242"/>
      <c r="D7" s="243"/>
      <c r="E7" s="243"/>
      <c r="F7" s="244"/>
      <c r="H7" s="143" t="s">
        <v>8</v>
      </c>
      <c r="I7" s="144"/>
      <c r="J7" s="242">
        <f>C7</f>
        <v>0</v>
      </c>
      <c r="K7" s="243"/>
      <c r="L7" s="243"/>
      <c r="M7" s="244"/>
    </row>
    <row r="8" spans="1:39" x14ac:dyDescent="0.25">
      <c r="A8" s="178"/>
      <c r="B8" s="179"/>
      <c r="C8" s="245"/>
      <c r="D8" s="246"/>
      <c r="E8" s="246"/>
      <c r="F8" s="247"/>
      <c r="H8" s="178"/>
      <c r="I8" s="179"/>
      <c r="J8" s="245"/>
      <c r="K8" s="246"/>
      <c r="L8" s="246"/>
      <c r="M8" s="247"/>
    </row>
    <row r="9" spans="1:39" x14ac:dyDescent="0.25">
      <c r="A9" s="145"/>
      <c r="B9" s="146"/>
      <c r="C9" s="248"/>
      <c r="D9" s="249"/>
      <c r="E9" s="249"/>
      <c r="F9" s="250"/>
      <c r="H9" s="145"/>
      <c r="I9" s="146"/>
      <c r="J9" s="248"/>
      <c r="K9" s="249"/>
      <c r="L9" s="249"/>
      <c r="M9" s="250"/>
    </row>
    <row r="10" spans="1:39" x14ac:dyDescent="0.25">
      <c r="A10" s="143" t="s">
        <v>10</v>
      </c>
      <c r="B10" s="144"/>
      <c r="C10" s="251"/>
      <c r="D10" s="252"/>
      <c r="E10" s="252"/>
      <c r="F10" s="253"/>
      <c r="H10" s="143" t="s">
        <v>10</v>
      </c>
      <c r="I10" s="144"/>
      <c r="J10" s="251">
        <f>C10</f>
        <v>0</v>
      </c>
      <c r="K10" s="252"/>
      <c r="L10" s="252"/>
      <c r="M10" s="253"/>
    </row>
    <row r="11" spans="1:39" x14ac:dyDescent="0.25">
      <c r="A11" s="145"/>
      <c r="B11" s="146"/>
      <c r="C11" s="254"/>
      <c r="D11" s="255"/>
      <c r="E11" s="255"/>
      <c r="F11" s="256"/>
      <c r="H11" s="145"/>
      <c r="I11" s="146"/>
      <c r="J11" s="254"/>
      <c r="K11" s="255"/>
      <c r="L11" s="255"/>
      <c r="M11" s="256"/>
      <c r="AI11" s="2" t="s">
        <v>50</v>
      </c>
      <c r="AK11" s="2" t="s">
        <v>51</v>
      </c>
    </row>
    <row r="12" spans="1:39" x14ac:dyDescent="0.25">
      <c r="A12" s="143" t="s">
        <v>11</v>
      </c>
      <c r="B12" s="144"/>
      <c r="C12" s="242"/>
      <c r="D12" s="243"/>
      <c r="E12" s="243"/>
      <c r="F12" s="244"/>
      <c r="H12" s="143" t="s">
        <v>11</v>
      </c>
      <c r="I12" s="144"/>
      <c r="J12" s="242">
        <f>C12</f>
        <v>0</v>
      </c>
      <c r="K12" s="243"/>
      <c r="L12" s="243"/>
      <c r="M12" s="244"/>
      <c r="AI12" s="9" t="s">
        <v>116</v>
      </c>
      <c r="AK12" s="9" t="s">
        <v>117</v>
      </c>
      <c r="AM12" s="2" t="s">
        <v>9</v>
      </c>
    </row>
    <row r="13" spans="1:39" x14ac:dyDescent="0.25">
      <c r="A13" s="145"/>
      <c r="B13" s="146"/>
      <c r="C13" s="248"/>
      <c r="D13" s="249"/>
      <c r="E13" s="249"/>
      <c r="F13" s="250"/>
      <c r="H13" s="145"/>
      <c r="I13" s="146"/>
      <c r="J13" s="248"/>
      <c r="K13" s="249"/>
      <c r="L13" s="249"/>
      <c r="M13" s="250"/>
      <c r="AI13" s="8" t="s">
        <v>118</v>
      </c>
      <c r="AK13" s="8" t="s">
        <v>119</v>
      </c>
      <c r="AM13" s="4" t="s">
        <v>56</v>
      </c>
    </row>
    <row r="14" spans="1:39" x14ac:dyDescent="0.25">
      <c r="A14" s="259" t="s">
        <v>12</v>
      </c>
      <c r="B14" s="260"/>
      <c r="C14" s="261" t="s">
        <v>13</v>
      </c>
      <c r="D14" s="260"/>
      <c r="E14" s="261" t="s">
        <v>14</v>
      </c>
      <c r="F14" s="262"/>
      <c r="H14" s="259" t="s">
        <v>12</v>
      </c>
      <c r="I14" s="260"/>
      <c r="J14" s="261" t="s">
        <v>13</v>
      </c>
      <c r="K14" s="260"/>
      <c r="L14" s="261" t="s">
        <v>14</v>
      </c>
      <c r="M14" s="262"/>
      <c r="AI14" s="8" t="s">
        <v>120</v>
      </c>
      <c r="AK14" s="8" t="s">
        <v>121</v>
      </c>
      <c r="AM14" s="8" t="s">
        <v>57</v>
      </c>
    </row>
    <row r="15" spans="1:39" x14ac:dyDescent="0.25">
      <c r="A15" s="263"/>
      <c r="B15" s="264"/>
      <c r="C15" s="265"/>
      <c r="D15" s="264"/>
      <c r="E15" s="266"/>
      <c r="F15" s="267"/>
      <c r="H15" s="263">
        <f>A15</f>
        <v>0</v>
      </c>
      <c r="I15" s="264"/>
      <c r="J15" s="265">
        <f>C15</f>
        <v>0</v>
      </c>
      <c r="K15" s="264"/>
      <c r="L15" s="257">
        <f>E15</f>
        <v>0</v>
      </c>
      <c r="M15" s="258"/>
      <c r="AI15" s="8" t="s">
        <v>122</v>
      </c>
      <c r="AK15" s="8" t="s">
        <v>123</v>
      </c>
      <c r="AM15" s="8" t="s">
        <v>72</v>
      </c>
    </row>
    <row r="16" spans="1:39" x14ac:dyDescent="0.25">
      <c r="A16" s="131" t="s">
        <v>15</v>
      </c>
      <c r="B16" s="175"/>
      <c r="C16" s="265"/>
      <c r="D16" s="268"/>
      <c r="E16" s="268"/>
      <c r="F16" s="269"/>
      <c r="H16" s="131" t="s">
        <v>15</v>
      </c>
      <c r="I16" s="175"/>
      <c r="J16" s="265">
        <f>C16</f>
        <v>0</v>
      </c>
      <c r="K16" s="268"/>
      <c r="L16" s="268"/>
      <c r="M16" s="269"/>
      <c r="AM16" s="8" t="s">
        <v>80</v>
      </c>
    </row>
    <row r="17" spans="1:39" ht="15.75" thickBot="1" x14ac:dyDescent="0.3">
      <c r="A17" s="153" t="s">
        <v>16</v>
      </c>
      <c r="B17" s="186"/>
      <c r="C17" s="270"/>
      <c r="D17" s="271"/>
      <c r="E17" s="271"/>
      <c r="F17" s="272"/>
      <c r="H17" s="273" t="s">
        <v>16</v>
      </c>
      <c r="I17" s="274"/>
      <c r="J17" s="270">
        <f>C17</f>
        <v>0</v>
      </c>
      <c r="K17" s="271"/>
      <c r="L17" s="271"/>
      <c r="M17" s="272"/>
      <c r="AI17" s="8"/>
      <c r="AK17" s="8"/>
      <c r="AM17" s="8" t="s">
        <v>73</v>
      </c>
    </row>
    <row r="18" spans="1:39" x14ac:dyDescent="0.25">
      <c r="AI18" s="8"/>
      <c r="AK18" s="8"/>
      <c r="AM18" s="8" t="s">
        <v>81</v>
      </c>
    </row>
    <row r="19" spans="1:39" ht="15.75" thickBot="1" x14ac:dyDescent="0.3">
      <c r="AI19" s="9"/>
      <c r="AK19" s="9"/>
      <c r="AM19" s="8" t="s">
        <v>104</v>
      </c>
    </row>
    <row r="20" spans="1:39" ht="16.5" thickBot="1" x14ac:dyDescent="0.3">
      <c r="A20" s="276" t="s">
        <v>2</v>
      </c>
      <c r="B20" s="277"/>
      <c r="C20" s="278"/>
      <c r="D20" s="279" t="s">
        <v>116</v>
      </c>
      <c r="E20" s="280"/>
      <c r="F20" s="280"/>
      <c r="G20" s="280"/>
      <c r="H20" s="280"/>
      <c r="I20" s="281"/>
      <c r="AI20" s="1" t="s">
        <v>99</v>
      </c>
      <c r="AM20" s="8" t="s">
        <v>74</v>
      </c>
    </row>
    <row r="21" spans="1:39" ht="16.5" thickBot="1" x14ac:dyDescent="0.3">
      <c r="A21" s="276" t="s">
        <v>3</v>
      </c>
      <c r="B21" s="277"/>
      <c r="C21" s="278"/>
      <c r="D21" s="279" t="str">
        <f>VLOOKUP(D20,AI12:AK15,3,FALSE)</f>
        <v>------------</v>
      </c>
      <c r="E21" s="280"/>
      <c r="F21" s="280"/>
      <c r="G21" s="280"/>
      <c r="H21" s="280"/>
      <c r="I21" s="281"/>
      <c r="AI21" s="1" t="s">
        <v>125</v>
      </c>
      <c r="AJ21" s="1" t="s">
        <v>99</v>
      </c>
      <c r="AM21" s="8" t="s">
        <v>82</v>
      </c>
    </row>
    <row r="22" spans="1:39" ht="16.5" thickBot="1" x14ac:dyDescent="0.3">
      <c r="A22" s="276" t="s">
        <v>4</v>
      </c>
      <c r="B22" s="277"/>
      <c r="C22" s="278"/>
      <c r="D22" s="282"/>
      <c r="E22" s="283"/>
      <c r="F22" s="283"/>
      <c r="G22" s="283"/>
      <c r="H22" s="283"/>
      <c r="I22" s="284"/>
      <c r="AI22" s="1" t="s">
        <v>126</v>
      </c>
      <c r="AJ22" s="1" t="s">
        <v>32</v>
      </c>
      <c r="AM22" s="8" t="s">
        <v>83</v>
      </c>
    </row>
    <row r="23" spans="1:39" ht="15.75" thickBot="1" x14ac:dyDescent="0.3">
      <c r="A23" s="276" t="s">
        <v>55</v>
      </c>
      <c r="B23" s="277"/>
      <c r="C23" s="277"/>
      <c r="D23" s="285"/>
      <c r="E23" s="286"/>
      <c r="F23" s="286"/>
      <c r="G23" s="286"/>
      <c r="H23" s="286"/>
      <c r="I23" s="287"/>
      <c r="M23" s="10"/>
      <c r="AI23" s="1" t="s">
        <v>127</v>
      </c>
      <c r="AJ23" s="1" t="s">
        <v>35</v>
      </c>
      <c r="AM23" s="8" t="s">
        <v>84</v>
      </c>
    </row>
    <row r="24" spans="1:39" x14ac:dyDescent="0.25">
      <c r="D24" s="288"/>
      <c r="E24" s="289"/>
      <c r="F24" s="289"/>
      <c r="G24" s="289"/>
      <c r="H24" s="289"/>
      <c r="I24" s="290"/>
      <c r="J24" s="10"/>
      <c r="K24" s="10"/>
      <c r="L24" s="10"/>
      <c r="M24" s="10"/>
      <c r="AI24" s="1" t="s">
        <v>128</v>
      </c>
      <c r="AM24" s="8" t="s">
        <v>85</v>
      </c>
    </row>
    <row r="25" spans="1:39" ht="15.75" thickBot="1" x14ac:dyDescent="0.3">
      <c r="D25" s="291"/>
      <c r="E25" s="292"/>
      <c r="F25" s="292"/>
      <c r="G25" s="292"/>
      <c r="H25" s="292"/>
      <c r="I25" s="293"/>
      <c r="J25" s="10"/>
      <c r="K25" s="10"/>
      <c r="L25" s="10"/>
      <c r="M25" s="10"/>
      <c r="AM25" s="8" t="s">
        <v>58</v>
      </c>
    </row>
    <row r="26" spans="1:39" x14ac:dyDescent="0.25">
      <c r="AM26" s="8" t="s">
        <v>86</v>
      </c>
    </row>
    <row r="27" spans="1:39" x14ac:dyDescent="0.25">
      <c r="AM27" s="8" t="s">
        <v>59</v>
      </c>
    </row>
    <row r="28" spans="1:39" ht="18.75" x14ac:dyDescent="0.25">
      <c r="A28" s="11" t="s">
        <v>129</v>
      </c>
      <c r="B28" s="294" t="s">
        <v>130</v>
      </c>
      <c r="C28" s="295"/>
      <c r="D28" s="296"/>
      <c r="E28" s="12" t="str">
        <f>IF($D$20=$AI$13,$AJ$22,IF($D$20=$AI$14,$AI$21,IF($D$20=$AI$15,$AI$21,$AJ$21)))</f>
        <v xml:space="preserve"> </v>
      </c>
      <c r="F28" s="13" t="str">
        <f>IF($D$20=$AI$13,$AJ$23,$AJ$21)</f>
        <v xml:space="preserve"> </v>
      </c>
      <c r="AM28" s="8" t="s">
        <v>60</v>
      </c>
    </row>
    <row r="29" spans="1:39" ht="18.75" x14ac:dyDescent="0.25">
      <c r="A29" s="14">
        <f>SUM(E29:F29)</f>
        <v>0</v>
      </c>
      <c r="B29" s="297" t="str">
        <f>IF($D$20=$AI$13,$AI$22,IF($D$20=$AI$14,$AI$23,IF($D$20=$AI$15,$AI$22,$AI$20)))</f>
        <v xml:space="preserve"> </v>
      </c>
      <c r="C29" s="298"/>
      <c r="D29" s="299"/>
      <c r="E29" s="15"/>
      <c r="F29" s="16"/>
      <c r="AM29" s="8" t="s">
        <v>61</v>
      </c>
    </row>
    <row r="30" spans="1:39" ht="18.75" x14ac:dyDescent="0.25">
      <c r="A30" s="14">
        <f>SUM(E30:F30)</f>
        <v>0</v>
      </c>
      <c r="B30" s="297" t="str">
        <f>IF($D$20=$AI$14,$AI$24,$AI$20)</f>
        <v xml:space="preserve"> </v>
      </c>
      <c r="C30" s="298"/>
      <c r="D30" s="299"/>
      <c r="E30" s="15"/>
      <c r="AM30" s="8" t="s">
        <v>105</v>
      </c>
    </row>
    <row r="31" spans="1:39" x14ac:dyDescent="0.25">
      <c r="AM31" s="8" t="s">
        <v>24</v>
      </c>
    </row>
    <row r="32" spans="1:39" ht="15.75" x14ac:dyDescent="0.25">
      <c r="A32" s="246"/>
      <c r="B32" s="246"/>
      <c r="C32" s="246"/>
      <c r="D32" s="275"/>
      <c r="E32" s="275"/>
      <c r="F32" s="275"/>
      <c r="G32" s="275"/>
      <c r="H32" s="275"/>
      <c r="I32" s="275"/>
      <c r="J32" s="17"/>
      <c r="K32" s="17"/>
      <c r="AM32" s="8" t="s">
        <v>87</v>
      </c>
    </row>
    <row r="33" spans="1:39" ht="15.75" x14ac:dyDescent="0.25">
      <c r="A33" s="246"/>
      <c r="B33" s="246"/>
      <c r="C33" s="246"/>
      <c r="D33" s="275"/>
      <c r="E33" s="275"/>
      <c r="F33" s="275"/>
      <c r="G33" s="275"/>
      <c r="H33" s="275"/>
      <c r="I33" s="275"/>
      <c r="J33" s="17"/>
      <c r="K33" s="17"/>
      <c r="AM33" s="8" t="s">
        <v>88</v>
      </c>
    </row>
    <row r="34" spans="1:39" ht="15.75" x14ac:dyDescent="0.25">
      <c r="A34" s="246"/>
      <c r="B34" s="246"/>
      <c r="C34" s="246"/>
      <c r="D34" s="275"/>
      <c r="E34" s="275"/>
      <c r="F34" s="275"/>
      <c r="G34" s="275"/>
      <c r="H34" s="275"/>
      <c r="I34" s="275"/>
      <c r="J34" s="17"/>
      <c r="K34" s="17"/>
      <c r="AM34" s="8" t="s">
        <v>62</v>
      </c>
    </row>
    <row r="35" spans="1:39" x14ac:dyDescent="0.25">
      <c r="A35" s="246"/>
      <c r="B35" s="246"/>
      <c r="C35" s="246"/>
      <c r="D35" s="300"/>
      <c r="E35" s="300"/>
      <c r="F35" s="300"/>
      <c r="G35" s="300"/>
      <c r="H35" s="300"/>
      <c r="I35" s="300"/>
      <c r="J35" s="17"/>
      <c r="K35" s="17"/>
      <c r="AM35" s="8" t="s">
        <v>63</v>
      </c>
    </row>
    <row r="36" spans="1:39" x14ac:dyDescent="0.25">
      <c r="A36" s="17"/>
      <c r="B36" s="17"/>
      <c r="C36" s="17"/>
      <c r="D36" s="300"/>
      <c r="E36" s="300"/>
      <c r="F36" s="300"/>
      <c r="G36" s="300"/>
      <c r="H36" s="300"/>
      <c r="I36" s="300"/>
      <c r="J36" s="17"/>
      <c r="K36" s="17"/>
      <c r="AM36" s="8" t="s">
        <v>26</v>
      </c>
    </row>
    <row r="37" spans="1:39" x14ac:dyDescent="0.25">
      <c r="A37" s="17"/>
      <c r="B37" s="17"/>
      <c r="C37" s="17"/>
      <c r="D37" s="300"/>
      <c r="E37" s="300"/>
      <c r="F37" s="300"/>
      <c r="G37" s="300"/>
      <c r="H37" s="300"/>
      <c r="I37" s="300"/>
      <c r="J37" s="17"/>
      <c r="K37" s="17"/>
      <c r="AM37" s="8" t="s">
        <v>64</v>
      </c>
    </row>
    <row r="38" spans="1:39" x14ac:dyDescent="0.25">
      <c r="A38" s="17"/>
      <c r="B38" s="17"/>
      <c r="C38" s="17"/>
      <c r="D38" s="17"/>
      <c r="E38" s="17"/>
      <c r="F38" s="17"/>
      <c r="G38" s="17"/>
      <c r="H38" s="17"/>
      <c r="I38" s="17"/>
      <c r="J38" s="17"/>
      <c r="K38" s="17"/>
      <c r="AM38" s="8" t="s">
        <v>89</v>
      </c>
    </row>
    <row r="39" spans="1:39" x14ac:dyDescent="0.25">
      <c r="A39" s="17"/>
      <c r="B39" s="17"/>
      <c r="C39" s="17"/>
      <c r="D39" s="17"/>
      <c r="E39" s="17"/>
      <c r="F39" s="17"/>
      <c r="G39" s="17"/>
      <c r="H39" s="17"/>
      <c r="I39" s="17"/>
      <c r="J39" s="17"/>
      <c r="K39" s="17"/>
      <c r="AM39" s="8" t="s">
        <v>65</v>
      </c>
    </row>
    <row r="40" spans="1:39" ht="18.75" x14ac:dyDescent="0.25">
      <c r="A40" s="201"/>
      <c r="B40" s="201"/>
      <c r="C40" s="201"/>
      <c r="D40" s="201"/>
      <c r="E40" s="201"/>
      <c r="F40" s="17"/>
      <c r="G40" s="17"/>
      <c r="H40" s="17"/>
      <c r="I40" s="17"/>
      <c r="J40" s="17"/>
      <c r="K40" s="17"/>
      <c r="AM40" s="8" t="s">
        <v>90</v>
      </c>
    </row>
    <row r="41" spans="1:39" ht="18.75" x14ac:dyDescent="0.25">
      <c r="A41" s="301"/>
      <c r="B41" s="301"/>
      <c r="C41" s="301"/>
      <c r="D41" s="302"/>
      <c r="E41" s="302"/>
      <c r="F41" s="17"/>
      <c r="G41" s="17"/>
      <c r="H41" s="17"/>
      <c r="I41" s="17"/>
      <c r="J41" s="17"/>
      <c r="K41" s="17"/>
      <c r="AM41" s="8" t="s">
        <v>66</v>
      </c>
    </row>
    <row r="42" spans="1:39" ht="18.75" x14ac:dyDescent="0.25">
      <c r="A42" s="301"/>
      <c r="B42" s="301"/>
      <c r="C42" s="301"/>
      <c r="D42" s="302"/>
      <c r="E42" s="302"/>
      <c r="F42" s="17"/>
      <c r="G42" s="17"/>
      <c r="H42" s="17"/>
      <c r="I42" s="17"/>
      <c r="J42" s="17"/>
      <c r="K42" s="17"/>
      <c r="AM42" s="8" t="s">
        <v>75</v>
      </c>
    </row>
    <row r="43" spans="1:39" x14ac:dyDescent="0.25">
      <c r="A43" s="17"/>
      <c r="B43" s="17"/>
      <c r="C43" s="17"/>
      <c r="D43" s="17"/>
      <c r="E43" s="17"/>
      <c r="F43" s="17"/>
      <c r="G43" s="17"/>
      <c r="H43" s="17"/>
      <c r="I43" s="17"/>
      <c r="J43" s="17"/>
      <c r="K43" s="17"/>
      <c r="AM43" s="8" t="s">
        <v>91</v>
      </c>
    </row>
    <row r="44" spans="1:39" x14ac:dyDescent="0.25">
      <c r="A44" s="17"/>
      <c r="B44" s="17"/>
      <c r="C44" s="17"/>
      <c r="D44" s="17"/>
      <c r="E44" s="17"/>
      <c r="F44" s="17"/>
      <c r="G44" s="17"/>
      <c r="H44" s="17"/>
      <c r="I44" s="17"/>
      <c r="J44" s="17"/>
      <c r="K44" s="17"/>
      <c r="AM44" s="8" t="s">
        <v>92</v>
      </c>
    </row>
    <row r="45" spans="1:39" ht="15.75" x14ac:dyDescent="0.25">
      <c r="A45" s="246"/>
      <c r="B45" s="246"/>
      <c r="C45" s="246"/>
      <c r="D45" s="275"/>
      <c r="E45" s="275"/>
      <c r="F45" s="275"/>
      <c r="G45" s="275"/>
      <c r="H45" s="275"/>
      <c r="I45" s="275"/>
      <c r="J45" s="17"/>
      <c r="K45" s="17"/>
      <c r="AM45" s="8" t="s">
        <v>93</v>
      </c>
    </row>
    <row r="46" spans="1:39" ht="15.75" x14ac:dyDescent="0.25">
      <c r="A46" s="246"/>
      <c r="B46" s="246"/>
      <c r="C46" s="246"/>
      <c r="D46" s="275"/>
      <c r="E46" s="275"/>
      <c r="F46" s="275"/>
      <c r="G46" s="275"/>
      <c r="H46" s="275"/>
      <c r="I46" s="275"/>
      <c r="J46" s="17"/>
      <c r="K46" s="17"/>
      <c r="AM46" s="8" t="s">
        <v>106</v>
      </c>
    </row>
    <row r="47" spans="1:39" ht="15.75" x14ac:dyDescent="0.25">
      <c r="A47" s="246"/>
      <c r="B47" s="246"/>
      <c r="C47" s="246"/>
      <c r="D47" s="275"/>
      <c r="E47" s="275"/>
      <c r="F47" s="275"/>
      <c r="G47" s="275"/>
      <c r="H47" s="275"/>
      <c r="I47" s="275"/>
      <c r="J47" s="17"/>
      <c r="K47" s="17"/>
      <c r="AM47" s="8" t="s">
        <v>94</v>
      </c>
    </row>
    <row r="48" spans="1:39" x14ac:dyDescent="0.25">
      <c r="A48" s="246"/>
      <c r="B48" s="246"/>
      <c r="C48" s="246"/>
      <c r="D48" s="300"/>
      <c r="E48" s="300"/>
      <c r="F48" s="300"/>
      <c r="G48" s="300"/>
      <c r="H48" s="300"/>
      <c r="I48" s="300"/>
      <c r="J48" s="17"/>
      <c r="K48" s="17"/>
      <c r="AM48" s="8" t="s">
        <v>76</v>
      </c>
    </row>
    <row r="49" spans="1:39" x14ac:dyDescent="0.25">
      <c r="A49" s="17"/>
      <c r="B49" s="17"/>
      <c r="C49" s="17"/>
      <c r="D49" s="300"/>
      <c r="E49" s="300"/>
      <c r="F49" s="300"/>
      <c r="G49" s="300"/>
      <c r="H49" s="300"/>
      <c r="I49" s="300"/>
      <c r="J49" s="17"/>
      <c r="K49" s="17"/>
      <c r="AM49" s="8" t="s">
        <v>77</v>
      </c>
    </row>
    <row r="50" spans="1:39" x14ac:dyDescent="0.25">
      <c r="A50" s="17"/>
      <c r="B50" s="17"/>
      <c r="C50" s="17"/>
      <c r="D50" s="300"/>
      <c r="E50" s="300"/>
      <c r="F50" s="300"/>
      <c r="G50" s="300"/>
      <c r="H50" s="300"/>
      <c r="I50" s="300"/>
      <c r="J50" s="17"/>
      <c r="K50" s="17"/>
      <c r="AM50" s="8" t="s">
        <v>95</v>
      </c>
    </row>
    <row r="51" spans="1:39" x14ac:dyDescent="0.25">
      <c r="A51" s="17"/>
      <c r="B51" s="17"/>
      <c r="C51" s="17"/>
      <c r="D51" s="17"/>
      <c r="E51" s="17"/>
      <c r="F51" s="17"/>
      <c r="G51" s="17"/>
      <c r="H51" s="17"/>
      <c r="I51" s="17"/>
      <c r="J51" s="17"/>
      <c r="K51" s="17"/>
      <c r="AM51" s="8" t="s">
        <v>107</v>
      </c>
    </row>
    <row r="52" spans="1:39" x14ac:dyDescent="0.25">
      <c r="A52" s="17"/>
      <c r="B52" s="17"/>
      <c r="C52" s="17"/>
      <c r="D52" s="17"/>
      <c r="E52" s="17"/>
      <c r="F52" s="17"/>
      <c r="G52" s="17"/>
      <c r="H52" s="17"/>
      <c r="I52" s="17"/>
      <c r="J52" s="17"/>
      <c r="K52" s="17"/>
      <c r="AM52" s="8" t="s">
        <v>108</v>
      </c>
    </row>
    <row r="53" spans="1:39" ht="18.75" x14ac:dyDescent="0.25">
      <c r="A53" s="201"/>
      <c r="B53" s="201"/>
      <c r="C53" s="201"/>
      <c r="D53" s="201"/>
      <c r="E53" s="201"/>
      <c r="F53" s="17"/>
      <c r="G53" s="17"/>
      <c r="H53" s="17"/>
      <c r="I53" s="17"/>
      <c r="J53" s="17"/>
      <c r="K53" s="17"/>
      <c r="AM53" s="8" t="s">
        <v>67</v>
      </c>
    </row>
    <row r="54" spans="1:39" ht="18.75" x14ac:dyDescent="0.25">
      <c r="A54" s="301"/>
      <c r="B54" s="301"/>
      <c r="C54" s="301"/>
      <c r="D54" s="302"/>
      <c r="E54" s="302"/>
      <c r="F54" s="17"/>
      <c r="G54" s="17"/>
      <c r="H54" s="17"/>
      <c r="I54" s="17"/>
      <c r="J54" s="17"/>
      <c r="K54" s="17"/>
      <c r="AM54" s="8" t="s">
        <v>109</v>
      </c>
    </row>
    <row r="55" spans="1:39" x14ac:dyDescent="0.25">
      <c r="A55" s="17"/>
      <c r="B55" s="17"/>
      <c r="C55" s="17"/>
      <c r="D55" s="17"/>
      <c r="E55" s="17"/>
      <c r="F55" s="17"/>
      <c r="G55" s="17"/>
      <c r="H55" s="17"/>
      <c r="I55" s="17"/>
      <c r="J55" s="17"/>
      <c r="K55" s="17"/>
      <c r="AM55" s="8" t="s">
        <v>96</v>
      </c>
    </row>
    <row r="56" spans="1:39" x14ac:dyDescent="0.25">
      <c r="AM56" s="8" t="s">
        <v>97</v>
      </c>
    </row>
    <row r="57" spans="1:39" x14ac:dyDescent="0.25">
      <c r="AM57" s="8" t="s">
        <v>98</v>
      </c>
    </row>
    <row r="58" spans="1:39" x14ac:dyDescent="0.25">
      <c r="AM58" s="8" t="s">
        <v>68</v>
      </c>
    </row>
    <row r="59" spans="1:39" x14ac:dyDescent="0.25">
      <c r="AM59" s="8" t="s">
        <v>69</v>
      </c>
    </row>
    <row r="60" spans="1:39" x14ac:dyDescent="0.25">
      <c r="AM60" s="8" t="s">
        <v>70</v>
      </c>
    </row>
    <row r="61" spans="1:39" x14ac:dyDescent="0.25">
      <c r="AM61" s="8" t="s">
        <v>78</v>
      </c>
    </row>
  </sheetData>
  <mergeCells count="78">
    <mergeCell ref="A48:C48"/>
    <mergeCell ref="D48:I50"/>
    <mergeCell ref="A53:C53"/>
    <mergeCell ref="D53:E53"/>
    <mergeCell ref="A54:C54"/>
    <mergeCell ref="D54:E54"/>
    <mergeCell ref="A45:C45"/>
    <mergeCell ref="D45:I45"/>
    <mergeCell ref="A46:C46"/>
    <mergeCell ref="D46:I46"/>
    <mergeCell ref="A47:C47"/>
    <mergeCell ref="D47:I47"/>
    <mergeCell ref="A40:C40"/>
    <mergeCell ref="D40:E40"/>
    <mergeCell ref="A41:C41"/>
    <mergeCell ref="D41:E41"/>
    <mergeCell ref="A42:C42"/>
    <mergeCell ref="D42:E42"/>
    <mergeCell ref="A33:C33"/>
    <mergeCell ref="D33:I33"/>
    <mergeCell ref="A34:C34"/>
    <mergeCell ref="D34:I34"/>
    <mergeCell ref="A35:C35"/>
    <mergeCell ref="D35:I37"/>
    <mergeCell ref="A32:C32"/>
    <mergeCell ref="D32:I32"/>
    <mergeCell ref="A20:C20"/>
    <mergeCell ref="D20:I20"/>
    <mergeCell ref="A21:C21"/>
    <mergeCell ref="D21:I21"/>
    <mergeCell ref="A22:C22"/>
    <mergeCell ref="D22:I22"/>
    <mergeCell ref="A23:C23"/>
    <mergeCell ref="D23:I25"/>
    <mergeCell ref="B28:D28"/>
    <mergeCell ref="B29:D29"/>
    <mergeCell ref="B30:D30"/>
    <mergeCell ref="A16:B16"/>
    <mergeCell ref="C16:F16"/>
    <mergeCell ref="H16:I16"/>
    <mergeCell ref="J16:M16"/>
    <mergeCell ref="A17:B17"/>
    <mergeCell ref="C17:F17"/>
    <mergeCell ref="H17:I17"/>
    <mergeCell ref="J17:M17"/>
    <mergeCell ref="L15:M15"/>
    <mergeCell ref="A12:B13"/>
    <mergeCell ref="C12:F13"/>
    <mergeCell ref="H12:I13"/>
    <mergeCell ref="J12:M13"/>
    <mergeCell ref="A14:B14"/>
    <mergeCell ref="C14:D14"/>
    <mergeCell ref="E14:F14"/>
    <mergeCell ref="H14:I14"/>
    <mergeCell ref="J14:K14"/>
    <mergeCell ref="L14:M14"/>
    <mergeCell ref="A15:B15"/>
    <mergeCell ref="C15:D15"/>
    <mergeCell ref="E15:F15"/>
    <mergeCell ref="H15:I15"/>
    <mergeCell ref="J15:K15"/>
    <mergeCell ref="A7:B9"/>
    <mergeCell ref="C7:F9"/>
    <mergeCell ref="H7:I9"/>
    <mergeCell ref="J7:M9"/>
    <mergeCell ref="A10:B11"/>
    <mergeCell ref="C10:F11"/>
    <mergeCell ref="H10:I11"/>
    <mergeCell ref="J10:M11"/>
    <mergeCell ref="A6:B6"/>
    <mergeCell ref="C6:F6"/>
    <mergeCell ref="H6:I6"/>
    <mergeCell ref="J6:M6"/>
    <mergeCell ref="A1:M1"/>
    <mergeCell ref="A3:C3"/>
    <mergeCell ref="D3:J3"/>
    <mergeCell ref="A4:C4"/>
    <mergeCell ref="D4:J4"/>
  </mergeCells>
  <conditionalFormatting sqref="F28:F29">
    <cfRule type="expression" dxfId="30" priority="28">
      <formula>$D$20=$AI$14</formula>
    </cfRule>
  </conditionalFormatting>
  <conditionalFormatting sqref="E28:E30">
    <cfRule type="expression" dxfId="29" priority="27">
      <formula>$D$20=$AI$14</formula>
    </cfRule>
  </conditionalFormatting>
  <conditionalFormatting sqref="A30:F30">
    <cfRule type="expression" dxfId="28" priority="25">
      <formula>$D$20=$AI$13</formula>
    </cfRule>
  </conditionalFormatting>
  <conditionalFormatting sqref="A29:F29">
    <cfRule type="expression" dxfId="27" priority="24">
      <formula>$D$20=$AI$13</formula>
    </cfRule>
  </conditionalFormatting>
  <conditionalFormatting sqref="B28:D30">
    <cfRule type="expression" dxfId="26" priority="22">
      <formula>$D$20=$AI$14</formula>
    </cfRule>
  </conditionalFormatting>
  <conditionalFormatting sqref="A28:F30">
    <cfRule type="expression" dxfId="25" priority="5">
      <formula>$D$20=$AI$12</formula>
    </cfRule>
  </conditionalFormatting>
  <conditionalFormatting sqref="A28:F28">
    <cfRule type="expression" dxfId="24" priority="4">
      <formula>$D$20=$AI$12</formula>
    </cfRule>
  </conditionalFormatting>
  <conditionalFormatting sqref="J7:M13">
    <cfRule type="cellIs" dxfId="23" priority="3" operator="equal">
      <formula>0</formula>
    </cfRule>
  </conditionalFormatting>
  <conditionalFormatting sqref="J15:M17">
    <cfRule type="cellIs" dxfId="22" priority="2" operator="equal">
      <formula>0</formula>
    </cfRule>
  </conditionalFormatting>
  <conditionalFormatting sqref="H15:I15">
    <cfRule type="cellIs" dxfId="21" priority="1" operator="equal">
      <formula>0</formula>
    </cfRule>
  </conditionalFormatting>
  <conditionalFormatting sqref="A28:A30">
    <cfRule type="expression" dxfId="20" priority="90">
      <formula>$D$20=$AI$15</formula>
    </cfRule>
    <cfRule type="expression" dxfId="19" priority="91">
      <formula>$D$20=$AI$14</formula>
    </cfRule>
  </conditionalFormatting>
  <conditionalFormatting sqref="F28:F30 A30:E30">
    <cfRule type="expression" dxfId="18" priority="93">
      <formula>$D$20=$AI$18</formula>
    </cfRule>
    <cfRule type="expression" dxfId="17" priority="94">
      <formula>$D$20=$AI$17</formula>
    </cfRule>
    <cfRule type="expression" dxfId="16" priority="95">
      <formula>$D$20=$AI$15</formula>
    </cfRule>
    <cfRule type="expression" dxfId="15" priority="96">
      <formula>$D$20=#REF!</formula>
    </cfRule>
  </conditionalFormatting>
  <conditionalFormatting sqref="A28:A29">
    <cfRule type="expression" dxfId="14" priority="101">
      <formula>$D$20=$AI$18</formula>
    </cfRule>
    <cfRule type="expression" dxfId="13" priority="102">
      <formula>$D$20=$AI$17</formula>
    </cfRule>
    <cfRule type="expression" dxfId="12" priority="103">
      <formula>$D$20=#REF!</formula>
    </cfRule>
  </conditionalFormatting>
  <conditionalFormatting sqref="B28:E29">
    <cfRule type="expression" dxfId="11" priority="104">
      <formula>$D$20=$AI$18</formula>
    </cfRule>
    <cfRule type="expression" dxfId="10" priority="105">
      <formula>$D$20=$AI$17</formula>
    </cfRule>
    <cfRule type="expression" dxfId="9" priority="106">
      <formula>$D$20=$AI$15</formula>
    </cfRule>
    <cfRule type="expression" dxfId="8" priority="107">
      <formula>$D$20=#REF!</formula>
    </cfRule>
  </conditionalFormatting>
  <dataValidations count="4">
    <dataValidation type="list" allowBlank="1" showInputMessage="1" showErrorMessage="1" sqref="D45:I45" xr:uid="{351C155C-042D-497C-9F5A-34677D7574F9}">
      <formula1>$AI$18:$AI$19</formula1>
    </dataValidation>
    <dataValidation type="list" allowBlank="1" showInputMessage="1" showErrorMessage="1" sqref="D47:I47 D34:I34" xr:uid="{3C53F9DD-6E94-41F6-823D-DDBBF688F06C}">
      <formula1>$AM$13:$AM$63</formula1>
    </dataValidation>
    <dataValidation type="list" allowBlank="1" showInputMessage="1" showErrorMessage="1" sqref="D32:I32" xr:uid="{065B884A-09F9-44B8-946B-2766AD5CE3CC}">
      <formula1>$AI$15:$AI$15</formula1>
    </dataValidation>
    <dataValidation type="list" allowBlank="1" showInputMessage="1" showErrorMessage="1" sqref="D20:I20" xr:uid="{E59E12D8-1903-4135-A673-CC05777C35EF}">
      <formula1>$AI$12:$AI$15</formula1>
    </dataValidation>
  </dataValidations>
  <pageMargins left="0.7" right="0.7" top="0.75" bottom="0.75" header="0.3" footer="0.3"/>
  <pageSetup paperSize="9" scale="55" orientation="portrait" horizontalDpi="1200" verticalDpi="1200" r:id="rId1"/>
  <colBreaks count="1" manualBreakCount="1">
    <brk id="13" max="1048575" man="1"/>
  </col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05DDB-CB07-4905-B7CB-2BE3490E0436}">
  <sheetPr>
    <tabColor theme="0" tint="-0.249977111117893"/>
  </sheetPr>
  <dimension ref="A1:AM61"/>
  <sheetViews>
    <sheetView showGridLines="0" zoomScaleNormal="100" workbookViewId="0">
      <selection activeCell="D20" sqref="D20:I20"/>
    </sheetView>
  </sheetViews>
  <sheetFormatPr defaultRowHeight="15" x14ac:dyDescent="0.25"/>
  <cols>
    <col min="1" max="1" width="13.28515625" style="1" customWidth="1"/>
    <col min="2" max="2" width="10.7109375" style="1" customWidth="1"/>
    <col min="3" max="3" width="9.140625" style="1"/>
    <col min="4" max="4" width="11.7109375" style="1" customWidth="1"/>
    <col min="5" max="6" width="11.85546875" style="1" customWidth="1"/>
    <col min="7" max="13" width="11.7109375" style="1" customWidth="1"/>
    <col min="14" max="14" width="5.7109375" style="1" customWidth="1"/>
    <col min="15" max="18" width="11.7109375" style="1" customWidth="1"/>
    <col min="19" max="34" width="9.140625" style="1"/>
    <col min="35" max="35" width="33" style="1" customWidth="1"/>
    <col min="36" max="36" width="9.140625" style="1"/>
    <col min="37" max="37" width="10.28515625" style="1" bestFit="1" customWidth="1"/>
    <col min="38" max="38" width="9.140625" style="1"/>
    <col min="39" max="39" width="21" style="1" bestFit="1" customWidth="1"/>
    <col min="40" max="16384" width="9.140625" style="1"/>
  </cols>
  <sheetData>
    <row r="1" spans="1:39" ht="26.25" x14ac:dyDescent="0.25">
      <c r="A1" s="235" t="s">
        <v>132</v>
      </c>
      <c r="B1" s="235"/>
      <c r="C1" s="235"/>
      <c r="D1" s="235"/>
      <c r="E1" s="235"/>
      <c r="F1" s="235"/>
      <c r="G1" s="235"/>
      <c r="H1" s="235"/>
      <c r="I1" s="235"/>
      <c r="J1" s="235"/>
      <c r="K1" s="235"/>
      <c r="L1" s="235"/>
      <c r="M1" s="235"/>
    </row>
    <row r="2" spans="1:39" ht="15.75" thickBot="1" x14ac:dyDescent="0.3"/>
    <row r="3" spans="1:39" ht="16.5" thickBot="1" x14ac:dyDescent="0.3">
      <c r="A3" s="236" t="s">
        <v>0</v>
      </c>
      <c r="B3" s="237"/>
      <c r="C3" s="238"/>
      <c r="D3" s="239"/>
      <c r="E3" s="240"/>
      <c r="F3" s="240"/>
      <c r="G3" s="240"/>
      <c r="H3" s="240"/>
      <c r="I3" s="240"/>
      <c r="J3" s="240"/>
      <c r="K3" s="241"/>
    </row>
    <row r="4" spans="1:39" ht="16.5" thickBot="1" x14ac:dyDescent="0.3">
      <c r="A4" s="236" t="s">
        <v>1</v>
      </c>
      <c r="B4" s="237"/>
      <c r="C4" s="238"/>
      <c r="D4" s="239"/>
      <c r="E4" s="240"/>
      <c r="F4" s="240"/>
      <c r="G4" s="240"/>
      <c r="H4" s="240"/>
      <c r="I4" s="240"/>
      <c r="J4" s="240"/>
      <c r="K4" s="241"/>
    </row>
    <row r="5" spans="1:39" ht="15.75" thickBot="1" x14ac:dyDescent="0.3">
      <c r="A5" s="3"/>
      <c r="B5" s="3"/>
      <c r="C5" s="3"/>
      <c r="D5" s="3"/>
      <c r="E5" s="3"/>
      <c r="F5" s="3"/>
      <c r="G5" s="3"/>
      <c r="H5" s="3"/>
      <c r="I5" s="3"/>
      <c r="J5" s="3"/>
      <c r="K5" s="3"/>
      <c r="L5" s="3"/>
      <c r="M5" s="3"/>
    </row>
    <row r="6" spans="1:39" x14ac:dyDescent="0.25">
      <c r="A6" s="126" t="s">
        <v>5</v>
      </c>
      <c r="B6" s="139"/>
      <c r="C6" s="232"/>
      <c r="D6" s="233"/>
      <c r="E6" s="233"/>
      <c r="F6" s="234"/>
      <c r="H6" s="126" t="s">
        <v>6</v>
      </c>
      <c r="I6" s="139"/>
      <c r="J6" s="232"/>
      <c r="K6" s="233"/>
      <c r="L6" s="233"/>
      <c r="M6" s="234"/>
    </row>
    <row r="7" spans="1:39" x14ac:dyDescent="0.25">
      <c r="A7" s="143" t="s">
        <v>7</v>
      </c>
      <c r="B7" s="144"/>
      <c r="C7" s="242"/>
      <c r="D7" s="243"/>
      <c r="E7" s="243"/>
      <c r="F7" s="244"/>
      <c r="H7" s="143" t="s">
        <v>8</v>
      </c>
      <c r="I7" s="144"/>
      <c r="J7" s="242">
        <f>C7</f>
        <v>0</v>
      </c>
      <c r="K7" s="243"/>
      <c r="L7" s="243"/>
      <c r="M7" s="244"/>
    </row>
    <row r="8" spans="1:39" x14ac:dyDescent="0.25">
      <c r="A8" s="178"/>
      <c r="B8" s="179"/>
      <c r="C8" s="245"/>
      <c r="D8" s="246"/>
      <c r="E8" s="246"/>
      <c r="F8" s="247"/>
      <c r="H8" s="178"/>
      <c r="I8" s="179"/>
      <c r="J8" s="245"/>
      <c r="K8" s="246"/>
      <c r="L8" s="246"/>
      <c r="M8" s="247"/>
    </row>
    <row r="9" spans="1:39" x14ac:dyDescent="0.25">
      <c r="A9" s="145"/>
      <c r="B9" s="146"/>
      <c r="C9" s="248"/>
      <c r="D9" s="249"/>
      <c r="E9" s="249"/>
      <c r="F9" s="250"/>
      <c r="H9" s="145"/>
      <c r="I9" s="146"/>
      <c r="J9" s="248"/>
      <c r="K9" s="249"/>
      <c r="L9" s="249"/>
      <c r="M9" s="250"/>
    </row>
    <row r="10" spans="1:39" x14ac:dyDescent="0.25">
      <c r="A10" s="143" t="s">
        <v>10</v>
      </c>
      <c r="B10" s="144"/>
      <c r="C10" s="251"/>
      <c r="D10" s="252"/>
      <c r="E10" s="252"/>
      <c r="F10" s="253"/>
      <c r="H10" s="143" t="s">
        <v>10</v>
      </c>
      <c r="I10" s="144"/>
      <c r="J10" s="251">
        <f>C10</f>
        <v>0</v>
      </c>
      <c r="K10" s="252"/>
      <c r="L10" s="252"/>
      <c r="M10" s="253"/>
    </row>
    <row r="11" spans="1:39" x14ac:dyDescent="0.25">
      <c r="A11" s="145"/>
      <c r="B11" s="146"/>
      <c r="C11" s="254"/>
      <c r="D11" s="255"/>
      <c r="E11" s="255"/>
      <c r="F11" s="256"/>
      <c r="H11" s="145"/>
      <c r="I11" s="146"/>
      <c r="J11" s="254"/>
      <c r="K11" s="255"/>
      <c r="L11" s="255"/>
      <c r="M11" s="256"/>
      <c r="AI11" s="2" t="s">
        <v>50</v>
      </c>
      <c r="AK11" s="2" t="s">
        <v>51</v>
      </c>
    </row>
    <row r="12" spans="1:39" x14ac:dyDescent="0.25">
      <c r="A12" s="143" t="s">
        <v>11</v>
      </c>
      <c r="B12" s="144"/>
      <c r="C12" s="242"/>
      <c r="D12" s="243"/>
      <c r="E12" s="243"/>
      <c r="F12" s="244"/>
      <c r="H12" s="143" t="s">
        <v>11</v>
      </c>
      <c r="I12" s="144"/>
      <c r="J12" s="242">
        <f>C12</f>
        <v>0</v>
      </c>
      <c r="K12" s="243"/>
      <c r="L12" s="243"/>
      <c r="M12" s="244"/>
      <c r="AI12" s="9" t="s">
        <v>116</v>
      </c>
      <c r="AK12" s="9" t="s">
        <v>117</v>
      </c>
      <c r="AM12" s="2" t="s">
        <v>9</v>
      </c>
    </row>
    <row r="13" spans="1:39" x14ac:dyDescent="0.25">
      <c r="A13" s="145"/>
      <c r="B13" s="146"/>
      <c r="C13" s="248"/>
      <c r="D13" s="249"/>
      <c r="E13" s="249"/>
      <c r="F13" s="250"/>
      <c r="H13" s="145"/>
      <c r="I13" s="146"/>
      <c r="J13" s="248"/>
      <c r="K13" s="249"/>
      <c r="L13" s="249"/>
      <c r="M13" s="250"/>
      <c r="AI13" s="8" t="s">
        <v>124</v>
      </c>
      <c r="AK13" s="8" t="s">
        <v>131</v>
      </c>
      <c r="AM13" s="4" t="s">
        <v>56</v>
      </c>
    </row>
    <row r="14" spans="1:39" x14ac:dyDescent="0.25">
      <c r="A14" s="259" t="s">
        <v>12</v>
      </c>
      <c r="B14" s="260"/>
      <c r="C14" s="261" t="s">
        <v>13</v>
      </c>
      <c r="D14" s="260"/>
      <c r="E14" s="261" t="s">
        <v>14</v>
      </c>
      <c r="F14" s="262"/>
      <c r="H14" s="259" t="s">
        <v>12</v>
      </c>
      <c r="I14" s="260"/>
      <c r="J14" s="261" t="s">
        <v>13</v>
      </c>
      <c r="K14" s="260"/>
      <c r="L14" s="261" t="s">
        <v>14</v>
      </c>
      <c r="M14" s="262"/>
      <c r="AI14" s="8"/>
      <c r="AK14" s="8"/>
      <c r="AM14" s="8" t="s">
        <v>57</v>
      </c>
    </row>
    <row r="15" spans="1:39" x14ac:dyDescent="0.25">
      <c r="A15" s="263"/>
      <c r="B15" s="264"/>
      <c r="C15" s="265"/>
      <c r="D15" s="264"/>
      <c r="E15" s="266"/>
      <c r="F15" s="267"/>
      <c r="H15" s="263">
        <f>A15</f>
        <v>0</v>
      </c>
      <c r="I15" s="264"/>
      <c r="J15" s="265">
        <f>C15</f>
        <v>0</v>
      </c>
      <c r="K15" s="264"/>
      <c r="L15" s="257">
        <f>E15</f>
        <v>0</v>
      </c>
      <c r="M15" s="258"/>
      <c r="AI15" s="8"/>
      <c r="AK15" s="8"/>
      <c r="AM15" s="8" t="s">
        <v>72</v>
      </c>
    </row>
    <row r="16" spans="1:39" x14ac:dyDescent="0.25">
      <c r="A16" s="131" t="s">
        <v>15</v>
      </c>
      <c r="B16" s="175"/>
      <c r="C16" s="265"/>
      <c r="D16" s="268"/>
      <c r="E16" s="268"/>
      <c r="F16" s="269"/>
      <c r="H16" s="131" t="s">
        <v>15</v>
      </c>
      <c r="I16" s="175"/>
      <c r="J16" s="265">
        <f>C16</f>
        <v>0</v>
      </c>
      <c r="K16" s="268"/>
      <c r="L16" s="268"/>
      <c r="M16" s="269"/>
      <c r="AI16" s="8"/>
      <c r="AK16" s="8"/>
      <c r="AM16" s="8" t="s">
        <v>80</v>
      </c>
    </row>
    <row r="17" spans="1:39" ht="15.75" thickBot="1" x14ac:dyDescent="0.3">
      <c r="A17" s="153" t="s">
        <v>16</v>
      </c>
      <c r="B17" s="186"/>
      <c r="C17" s="270"/>
      <c r="D17" s="271"/>
      <c r="E17" s="271"/>
      <c r="F17" s="272"/>
      <c r="H17" s="273" t="s">
        <v>16</v>
      </c>
      <c r="I17" s="274"/>
      <c r="J17" s="270">
        <f>C17</f>
        <v>0</v>
      </c>
      <c r="K17" s="271"/>
      <c r="L17" s="271"/>
      <c r="M17" s="272"/>
      <c r="AI17" s="8"/>
      <c r="AK17" s="8"/>
      <c r="AM17" s="8" t="s">
        <v>73</v>
      </c>
    </row>
    <row r="18" spans="1:39" x14ac:dyDescent="0.25">
      <c r="AI18" s="8"/>
      <c r="AK18" s="8"/>
      <c r="AM18" s="8" t="s">
        <v>81</v>
      </c>
    </row>
    <row r="19" spans="1:39" ht="15.75" thickBot="1" x14ac:dyDescent="0.3">
      <c r="AI19" s="9"/>
      <c r="AK19" s="9"/>
      <c r="AM19" s="8" t="s">
        <v>104</v>
      </c>
    </row>
    <row r="20" spans="1:39" ht="16.5" thickBot="1" x14ac:dyDescent="0.3">
      <c r="A20" s="276" t="s">
        <v>2</v>
      </c>
      <c r="B20" s="277"/>
      <c r="C20" s="278"/>
      <c r="D20" s="279" t="s">
        <v>124</v>
      </c>
      <c r="E20" s="280"/>
      <c r="F20" s="280"/>
      <c r="G20" s="280"/>
      <c r="H20" s="280"/>
      <c r="I20" s="281"/>
      <c r="AM20" s="8" t="s">
        <v>74</v>
      </c>
    </row>
    <row r="21" spans="1:39" ht="16.5" thickBot="1" x14ac:dyDescent="0.3">
      <c r="A21" s="276" t="s">
        <v>3</v>
      </c>
      <c r="B21" s="277"/>
      <c r="C21" s="278"/>
      <c r="D21" s="279" t="str">
        <f>VLOOKUP(D20,AI12:AK13,3,FALSE)</f>
        <v>AD03024W</v>
      </c>
      <c r="E21" s="280"/>
      <c r="F21" s="280"/>
      <c r="G21" s="280"/>
      <c r="H21" s="280"/>
      <c r="I21" s="281"/>
      <c r="AM21" s="8" t="s">
        <v>82</v>
      </c>
    </row>
    <row r="22" spans="1:39" ht="16.5" thickBot="1" x14ac:dyDescent="0.3">
      <c r="A22" s="276" t="s">
        <v>4</v>
      </c>
      <c r="B22" s="277"/>
      <c r="C22" s="278"/>
      <c r="D22" s="282"/>
      <c r="E22" s="283"/>
      <c r="F22" s="283"/>
      <c r="G22" s="283"/>
      <c r="H22" s="283"/>
      <c r="I22" s="284"/>
      <c r="AM22" s="8" t="s">
        <v>83</v>
      </c>
    </row>
    <row r="23" spans="1:39" ht="15.75" thickBot="1" x14ac:dyDescent="0.3">
      <c r="A23" s="276" t="s">
        <v>55</v>
      </c>
      <c r="B23" s="277"/>
      <c r="C23" s="277"/>
      <c r="D23" s="285"/>
      <c r="E23" s="286"/>
      <c r="F23" s="286"/>
      <c r="G23" s="286"/>
      <c r="H23" s="286"/>
      <c r="I23" s="287"/>
      <c r="M23" s="10"/>
      <c r="AM23" s="8" t="s">
        <v>84</v>
      </c>
    </row>
    <row r="24" spans="1:39" x14ac:dyDescent="0.25">
      <c r="D24" s="288"/>
      <c r="E24" s="289"/>
      <c r="F24" s="289"/>
      <c r="G24" s="289"/>
      <c r="H24" s="289"/>
      <c r="I24" s="290"/>
      <c r="J24" s="10"/>
      <c r="K24" s="10"/>
      <c r="L24" s="10"/>
      <c r="M24" s="10"/>
      <c r="AM24" s="8" t="s">
        <v>85</v>
      </c>
    </row>
    <row r="25" spans="1:39" ht="15.75" thickBot="1" x14ac:dyDescent="0.3">
      <c r="D25" s="291"/>
      <c r="E25" s="292"/>
      <c r="F25" s="292"/>
      <c r="G25" s="292"/>
      <c r="H25" s="292"/>
      <c r="I25" s="293"/>
      <c r="J25" s="10"/>
      <c r="K25" s="10"/>
      <c r="L25" s="10"/>
      <c r="M25" s="10"/>
      <c r="AM25" s="8" t="s">
        <v>58</v>
      </c>
    </row>
    <row r="26" spans="1:39" x14ac:dyDescent="0.25">
      <c r="AM26" s="8" t="s">
        <v>86</v>
      </c>
    </row>
    <row r="27" spans="1:39" ht="15.75" thickBot="1" x14ac:dyDescent="0.3">
      <c r="AM27" s="8" t="s">
        <v>59</v>
      </c>
    </row>
    <row r="28" spans="1:39" ht="18.75" x14ac:dyDescent="0.25">
      <c r="B28" s="303" t="s">
        <v>130</v>
      </c>
      <c r="C28" s="304"/>
      <c r="D28" s="304"/>
      <c r="E28" s="19" t="s">
        <v>125</v>
      </c>
      <c r="AM28" s="8" t="s">
        <v>60</v>
      </c>
    </row>
    <row r="29" spans="1:39" ht="19.5" thickBot="1" x14ac:dyDescent="0.3">
      <c r="B29" s="305" t="s">
        <v>126</v>
      </c>
      <c r="C29" s="306"/>
      <c r="D29" s="307"/>
      <c r="E29" s="18"/>
      <c r="AM29" s="8" t="s">
        <v>61</v>
      </c>
    </row>
    <row r="30" spans="1:39" x14ac:dyDescent="0.25">
      <c r="AM30" s="8" t="s">
        <v>105</v>
      </c>
    </row>
    <row r="31" spans="1:39" x14ac:dyDescent="0.25">
      <c r="AM31" s="8" t="s">
        <v>24</v>
      </c>
    </row>
    <row r="32" spans="1:39" ht="15.75" x14ac:dyDescent="0.25">
      <c r="A32" s="246"/>
      <c r="B32" s="246"/>
      <c r="C32" s="246"/>
      <c r="D32" s="275"/>
      <c r="E32" s="275"/>
      <c r="F32" s="275"/>
      <c r="G32" s="275"/>
      <c r="H32" s="275"/>
      <c r="I32" s="275"/>
      <c r="J32" s="17"/>
      <c r="K32" s="17"/>
      <c r="AM32" s="8" t="s">
        <v>87</v>
      </c>
    </row>
    <row r="33" spans="1:39" ht="15.75" x14ac:dyDescent="0.25">
      <c r="A33" s="246"/>
      <c r="B33" s="246"/>
      <c r="C33" s="246"/>
      <c r="D33" s="275"/>
      <c r="E33" s="275"/>
      <c r="F33" s="275"/>
      <c r="G33" s="275"/>
      <c r="H33" s="275"/>
      <c r="I33" s="275"/>
      <c r="J33" s="17"/>
      <c r="K33" s="17"/>
      <c r="AM33" s="8" t="s">
        <v>88</v>
      </c>
    </row>
    <row r="34" spans="1:39" ht="15.75" x14ac:dyDescent="0.25">
      <c r="A34" s="246"/>
      <c r="B34" s="246"/>
      <c r="C34" s="246"/>
      <c r="D34" s="275"/>
      <c r="E34" s="275"/>
      <c r="F34" s="275"/>
      <c r="G34" s="275"/>
      <c r="H34" s="275"/>
      <c r="I34" s="275"/>
      <c r="J34" s="17"/>
      <c r="K34" s="17"/>
      <c r="AM34" s="8" t="s">
        <v>62</v>
      </c>
    </row>
    <row r="35" spans="1:39" x14ac:dyDescent="0.25">
      <c r="A35" s="246"/>
      <c r="B35" s="246"/>
      <c r="C35" s="246"/>
      <c r="D35" s="300"/>
      <c r="E35" s="300"/>
      <c r="F35" s="300"/>
      <c r="G35" s="300"/>
      <c r="H35" s="300"/>
      <c r="I35" s="300"/>
      <c r="J35" s="17"/>
      <c r="K35" s="17"/>
      <c r="AM35" s="8" t="s">
        <v>63</v>
      </c>
    </row>
    <row r="36" spans="1:39" x14ac:dyDescent="0.25">
      <c r="A36" s="17"/>
      <c r="B36" s="17"/>
      <c r="C36" s="17"/>
      <c r="D36" s="300"/>
      <c r="E36" s="300"/>
      <c r="F36" s="300"/>
      <c r="G36" s="300"/>
      <c r="H36" s="300"/>
      <c r="I36" s="300"/>
      <c r="J36" s="17"/>
      <c r="K36" s="17"/>
      <c r="AM36" s="8" t="s">
        <v>26</v>
      </c>
    </row>
    <row r="37" spans="1:39" x14ac:dyDescent="0.25">
      <c r="A37" s="17"/>
      <c r="B37" s="17"/>
      <c r="C37" s="17"/>
      <c r="D37" s="300"/>
      <c r="E37" s="300"/>
      <c r="F37" s="300"/>
      <c r="G37" s="300"/>
      <c r="H37" s="300"/>
      <c r="I37" s="300"/>
      <c r="J37" s="17"/>
      <c r="K37" s="17"/>
      <c r="AM37" s="8" t="s">
        <v>64</v>
      </c>
    </row>
    <row r="38" spans="1:39" x14ac:dyDescent="0.25">
      <c r="A38" s="17"/>
      <c r="B38" s="17"/>
      <c r="C38" s="17"/>
      <c r="D38" s="17"/>
      <c r="E38" s="17"/>
      <c r="F38" s="17"/>
      <c r="G38" s="17"/>
      <c r="H38" s="17"/>
      <c r="I38" s="17"/>
      <c r="J38" s="17"/>
      <c r="K38" s="17"/>
      <c r="AM38" s="8" t="s">
        <v>89</v>
      </c>
    </row>
    <row r="39" spans="1:39" x14ac:dyDescent="0.25">
      <c r="A39" s="17"/>
      <c r="B39" s="17"/>
      <c r="C39" s="17"/>
      <c r="D39" s="17"/>
      <c r="E39" s="17"/>
      <c r="F39" s="17"/>
      <c r="G39" s="17"/>
      <c r="H39" s="17"/>
      <c r="I39" s="17"/>
      <c r="J39" s="17"/>
      <c r="K39" s="17"/>
      <c r="AM39" s="8" t="s">
        <v>65</v>
      </c>
    </row>
    <row r="40" spans="1:39" ht="18.75" x14ac:dyDescent="0.25">
      <c r="A40" s="201"/>
      <c r="B40" s="201"/>
      <c r="C40" s="201"/>
      <c r="D40" s="201"/>
      <c r="E40" s="201"/>
      <c r="F40" s="17"/>
      <c r="G40" s="17"/>
      <c r="H40" s="17"/>
      <c r="I40" s="17"/>
      <c r="J40" s="17"/>
      <c r="K40" s="17"/>
      <c r="AM40" s="8" t="s">
        <v>90</v>
      </c>
    </row>
    <row r="41" spans="1:39" ht="18.75" x14ac:dyDescent="0.25">
      <c r="A41" s="301"/>
      <c r="B41" s="301"/>
      <c r="C41" s="301"/>
      <c r="D41" s="302"/>
      <c r="E41" s="302"/>
      <c r="F41" s="17"/>
      <c r="G41" s="17"/>
      <c r="H41" s="17"/>
      <c r="I41" s="17"/>
      <c r="J41" s="17"/>
      <c r="K41" s="17"/>
      <c r="AM41" s="8" t="s">
        <v>66</v>
      </c>
    </row>
    <row r="42" spans="1:39" ht="18.75" x14ac:dyDescent="0.25">
      <c r="A42" s="301"/>
      <c r="B42" s="301"/>
      <c r="C42" s="301"/>
      <c r="D42" s="302"/>
      <c r="E42" s="302"/>
      <c r="F42" s="17"/>
      <c r="G42" s="17"/>
      <c r="H42" s="17"/>
      <c r="I42" s="17"/>
      <c r="J42" s="17"/>
      <c r="K42" s="17"/>
      <c r="AM42" s="8" t="s">
        <v>75</v>
      </c>
    </row>
    <row r="43" spans="1:39" x14ac:dyDescent="0.25">
      <c r="A43" s="17"/>
      <c r="B43" s="17"/>
      <c r="C43" s="17"/>
      <c r="D43" s="17"/>
      <c r="E43" s="17"/>
      <c r="F43" s="17"/>
      <c r="G43" s="17"/>
      <c r="H43" s="17"/>
      <c r="I43" s="17"/>
      <c r="J43" s="17"/>
      <c r="K43" s="17"/>
      <c r="AM43" s="8" t="s">
        <v>91</v>
      </c>
    </row>
    <row r="44" spans="1:39" x14ac:dyDescent="0.25">
      <c r="A44" s="17"/>
      <c r="B44" s="17"/>
      <c r="C44" s="17"/>
      <c r="D44" s="17"/>
      <c r="E44" s="17"/>
      <c r="F44" s="17"/>
      <c r="G44" s="17"/>
      <c r="H44" s="17"/>
      <c r="I44" s="17"/>
      <c r="J44" s="17"/>
      <c r="K44" s="17"/>
      <c r="AM44" s="8" t="s">
        <v>92</v>
      </c>
    </row>
    <row r="45" spans="1:39" ht="15.75" x14ac:dyDescent="0.25">
      <c r="A45" s="246"/>
      <c r="B45" s="246"/>
      <c r="C45" s="246"/>
      <c r="D45" s="275"/>
      <c r="E45" s="275"/>
      <c r="F45" s="275"/>
      <c r="G45" s="275"/>
      <c r="H45" s="275"/>
      <c r="I45" s="275"/>
      <c r="J45" s="17"/>
      <c r="K45" s="17"/>
      <c r="AM45" s="8" t="s">
        <v>93</v>
      </c>
    </row>
    <row r="46" spans="1:39" ht="15.75" x14ac:dyDescent="0.25">
      <c r="A46" s="246"/>
      <c r="B46" s="246"/>
      <c r="C46" s="246"/>
      <c r="D46" s="275"/>
      <c r="E46" s="275"/>
      <c r="F46" s="275"/>
      <c r="G46" s="275"/>
      <c r="H46" s="275"/>
      <c r="I46" s="275"/>
      <c r="J46" s="17"/>
      <c r="K46" s="17"/>
      <c r="AM46" s="8" t="s">
        <v>106</v>
      </c>
    </row>
    <row r="47" spans="1:39" ht="15.75" x14ac:dyDescent="0.25">
      <c r="A47" s="246"/>
      <c r="B47" s="246"/>
      <c r="C47" s="246"/>
      <c r="D47" s="275"/>
      <c r="E47" s="275"/>
      <c r="F47" s="275"/>
      <c r="G47" s="275"/>
      <c r="H47" s="275"/>
      <c r="I47" s="275"/>
      <c r="J47" s="17"/>
      <c r="K47" s="17"/>
      <c r="AM47" s="8" t="s">
        <v>94</v>
      </c>
    </row>
    <row r="48" spans="1:39" x14ac:dyDescent="0.25">
      <c r="A48" s="246"/>
      <c r="B48" s="246"/>
      <c r="C48" s="246"/>
      <c r="D48" s="300"/>
      <c r="E48" s="300"/>
      <c r="F48" s="300"/>
      <c r="G48" s="300"/>
      <c r="H48" s="300"/>
      <c r="I48" s="300"/>
      <c r="J48" s="17"/>
      <c r="K48" s="17"/>
      <c r="AM48" s="8" t="s">
        <v>76</v>
      </c>
    </row>
    <row r="49" spans="1:39" x14ac:dyDescent="0.25">
      <c r="A49" s="17"/>
      <c r="B49" s="17"/>
      <c r="C49" s="17"/>
      <c r="D49" s="300"/>
      <c r="E49" s="300"/>
      <c r="F49" s="300"/>
      <c r="G49" s="300"/>
      <c r="H49" s="300"/>
      <c r="I49" s="300"/>
      <c r="J49" s="17"/>
      <c r="K49" s="17"/>
      <c r="AM49" s="8" t="s">
        <v>77</v>
      </c>
    </row>
    <row r="50" spans="1:39" x14ac:dyDescent="0.25">
      <c r="A50" s="17"/>
      <c r="B50" s="17"/>
      <c r="C50" s="17"/>
      <c r="D50" s="300"/>
      <c r="E50" s="300"/>
      <c r="F50" s="300"/>
      <c r="G50" s="300"/>
      <c r="H50" s="300"/>
      <c r="I50" s="300"/>
      <c r="J50" s="17"/>
      <c r="K50" s="17"/>
      <c r="AM50" s="8" t="s">
        <v>95</v>
      </c>
    </row>
    <row r="51" spans="1:39" x14ac:dyDescent="0.25">
      <c r="A51" s="17"/>
      <c r="B51" s="17"/>
      <c r="C51" s="17"/>
      <c r="D51" s="17"/>
      <c r="E51" s="17"/>
      <c r="F51" s="17"/>
      <c r="G51" s="17"/>
      <c r="H51" s="17"/>
      <c r="I51" s="17"/>
      <c r="J51" s="17"/>
      <c r="K51" s="17"/>
      <c r="AM51" s="8" t="s">
        <v>107</v>
      </c>
    </row>
    <row r="52" spans="1:39" x14ac:dyDescent="0.25">
      <c r="A52" s="17"/>
      <c r="B52" s="17"/>
      <c r="C52" s="17"/>
      <c r="D52" s="17"/>
      <c r="E52" s="17"/>
      <c r="F52" s="17"/>
      <c r="G52" s="17"/>
      <c r="H52" s="17"/>
      <c r="I52" s="17"/>
      <c r="J52" s="17"/>
      <c r="K52" s="17"/>
      <c r="AM52" s="8" t="s">
        <v>108</v>
      </c>
    </row>
    <row r="53" spans="1:39" ht="18.75" x14ac:dyDescent="0.25">
      <c r="A53" s="201"/>
      <c r="B53" s="201"/>
      <c r="C53" s="201"/>
      <c r="D53" s="201"/>
      <c r="E53" s="201"/>
      <c r="F53" s="17"/>
      <c r="G53" s="17"/>
      <c r="H53" s="17"/>
      <c r="I53" s="17"/>
      <c r="J53" s="17"/>
      <c r="K53" s="17"/>
      <c r="AM53" s="8" t="s">
        <v>67</v>
      </c>
    </row>
    <row r="54" spans="1:39" ht="18.75" x14ac:dyDescent="0.25">
      <c r="A54" s="301"/>
      <c r="B54" s="301"/>
      <c r="C54" s="301"/>
      <c r="D54" s="302"/>
      <c r="E54" s="302"/>
      <c r="F54" s="17"/>
      <c r="G54" s="17"/>
      <c r="H54" s="17"/>
      <c r="I54" s="17"/>
      <c r="J54" s="17"/>
      <c r="K54" s="17"/>
      <c r="AM54" s="8" t="s">
        <v>109</v>
      </c>
    </row>
    <row r="55" spans="1:39" x14ac:dyDescent="0.25">
      <c r="AM55" s="8" t="s">
        <v>96</v>
      </c>
    </row>
    <row r="56" spans="1:39" x14ac:dyDescent="0.25">
      <c r="AM56" s="8" t="s">
        <v>97</v>
      </c>
    </row>
    <row r="57" spans="1:39" x14ac:dyDescent="0.25">
      <c r="AM57" s="8" t="s">
        <v>98</v>
      </c>
    </row>
    <row r="58" spans="1:39" x14ac:dyDescent="0.25">
      <c r="AM58" s="8" t="s">
        <v>68</v>
      </c>
    </row>
    <row r="59" spans="1:39" x14ac:dyDescent="0.25">
      <c r="AM59" s="8" t="s">
        <v>69</v>
      </c>
    </row>
    <row r="60" spans="1:39" x14ac:dyDescent="0.25">
      <c r="AM60" s="8" t="s">
        <v>70</v>
      </c>
    </row>
    <row r="61" spans="1:39" x14ac:dyDescent="0.25">
      <c r="AM61" s="8" t="s">
        <v>78</v>
      </c>
    </row>
  </sheetData>
  <mergeCells count="77">
    <mergeCell ref="A1:M1"/>
    <mergeCell ref="A3:C3"/>
    <mergeCell ref="A4:C4"/>
    <mergeCell ref="A6:B6"/>
    <mergeCell ref="C6:F6"/>
    <mergeCell ref="H6:I6"/>
    <mergeCell ref="J6:M6"/>
    <mergeCell ref="D3:K3"/>
    <mergeCell ref="D4:K4"/>
    <mergeCell ref="E14:F14"/>
    <mergeCell ref="H14:I14"/>
    <mergeCell ref="J14:K14"/>
    <mergeCell ref="L14:M14"/>
    <mergeCell ref="A7:B9"/>
    <mergeCell ref="C7:F9"/>
    <mergeCell ref="H7:I9"/>
    <mergeCell ref="J7:M9"/>
    <mergeCell ref="A15:B15"/>
    <mergeCell ref="A10:B11"/>
    <mergeCell ref="C10:F11"/>
    <mergeCell ref="H10:I11"/>
    <mergeCell ref="J10:M11"/>
    <mergeCell ref="L15:M15"/>
    <mergeCell ref="A12:B13"/>
    <mergeCell ref="C12:F13"/>
    <mergeCell ref="H12:I13"/>
    <mergeCell ref="J12:M13"/>
    <mergeCell ref="A14:B14"/>
    <mergeCell ref="C15:D15"/>
    <mergeCell ref="E15:F15"/>
    <mergeCell ref="H15:I15"/>
    <mergeCell ref="J15:K15"/>
    <mergeCell ref="C14:D14"/>
    <mergeCell ref="A16:B16"/>
    <mergeCell ref="C16:F16"/>
    <mergeCell ref="H16:I16"/>
    <mergeCell ref="J16:M16"/>
    <mergeCell ref="A17:B17"/>
    <mergeCell ref="C17:F17"/>
    <mergeCell ref="H17:I17"/>
    <mergeCell ref="J17:M17"/>
    <mergeCell ref="A20:C20"/>
    <mergeCell ref="D20:I20"/>
    <mergeCell ref="A21:C21"/>
    <mergeCell ref="D21:I21"/>
    <mergeCell ref="A22:C22"/>
    <mergeCell ref="D22:I22"/>
    <mergeCell ref="A23:C23"/>
    <mergeCell ref="D23:I25"/>
    <mergeCell ref="B28:D28"/>
    <mergeCell ref="B29:D29"/>
    <mergeCell ref="A32:C32"/>
    <mergeCell ref="D32:I32"/>
    <mergeCell ref="A33:C33"/>
    <mergeCell ref="D33:I33"/>
    <mergeCell ref="A34:C34"/>
    <mergeCell ref="D34:I34"/>
    <mergeCell ref="A35:C35"/>
    <mergeCell ref="D35:I37"/>
    <mergeCell ref="A40:C40"/>
    <mergeCell ref="D40:E40"/>
    <mergeCell ref="A41:C41"/>
    <mergeCell ref="D41:E41"/>
    <mergeCell ref="A42:C42"/>
    <mergeCell ref="D42:E42"/>
    <mergeCell ref="A45:C45"/>
    <mergeCell ref="D45:I45"/>
    <mergeCell ref="A53:C53"/>
    <mergeCell ref="D53:E53"/>
    <mergeCell ref="A54:C54"/>
    <mergeCell ref="D54:E54"/>
    <mergeCell ref="A46:C46"/>
    <mergeCell ref="D46:I46"/>
    <mergeCell ref="A47:C47"/>
    <mergeCell ref="D47:I47"/>
    <mergeCell ref="A48:C48"/>
    <mergeCell ref="D48:I50"/>
  </mergeCells>
  <conditionalFormatting sqref="J7:M13">
    <cfRule type="cellIs" dxfId="7" priority="3" operator="equal">
      <formula>0</formula>
    </cfRule>
  </conditionalFormatting>
  <conditionalFormatting sqref="J15:M17">
    <cfRule type="cellIs" dxfId="6" priority="2" operator="equal">
      <formula>0</formula>
    </cfRule>
  </conditionalFormatting>
  <conditionalFormatting sqref="H15:I15">
    <cfRule type="cellIs" dxfId="5" priority="1" operator="equal">
      <formula>0</formula>
    </cfRule>
  </conditionalFormatting>
  <dataValidations count="4">
    <dataValidation type="list" allowBlank="1" showInputMessage="1" showErrorMessage="1" sqref="D47:I47 D34:I34" xr:uid="{00000000-0002-0000-0200-000003000000}">
      <formula1>$AM$13:$AM$63</formula1>
    </dataValidation>
    <dataValidation type="list" allowBlank="1" showInputMessage="1" showErrorMessage="1" sqref="D45:I45" xr:uid="{00000000-0002-0000-0200-000002000000}">
      <formula1>$AI$18:$AI$19</formula1>
    </dataValidation>
    <dataValidation type="list" allowBlank="1" showInputMessage="1" showErrorMessage="1" sqref="D20:I20" xr:uid="{00000000-0002-0000-0200-000001000000}">
      <formula1>$AI$12:$AI$13</formula1>
    </dataValidation>
    <dataValidation type="list" allowBlank="1" showInputMessage="1" showErrorMessage="1" sqref="D32:I32" xr:uid="{00000000-0002-0000-0200-000000000000}">
      <formula1>$AI$15:$AI$16</formula1>
    </dataValidation>
  </dataValidations>
  <pageMargins left="0.7" right="0.7" top="0.75" bottom="0.75" header="0.3" footer="0.3"/>
  <pageSetup paperSize="9" scale="55" orientation="portrait" horizontalDpi="1200" verticalDpi="1200" r:id="rId1"/>
  <colBreaks count="1" manualBreakCount="1">
    <brk id="13"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76F0A-067B-43FB-8DED-A58DF3163A8B}">
  <sheetPr>
    <tabColor theme="0" tint="-0.249977111117893"/>
  </sheetPr>
  <dimension ref="A1:AM61"/>
  <sheetViews>
    <sheetView showGridLines="0" zoomScaleNormal="100" workbookViewId="0">
      <selection sqref="A1:M1"/>
    </sheetView>
  </sheetViews>
  <sheetFormatPr defaultRowHeight="15" x14ac:dyDescent="0.25"/>
  <cols>
    <col min="1" max="1" width="13.28515625" style="1" customWidth="1"/>
    <col min="2" max="2" width="10.7109375" style="1" customWidth="1"/>
    <col min="3" max="3" width="9.140625" style="1"/>
    <col min="4" max="4" width="11.7109375" style="1" customWidth="1"/>
    <col min="5" max="6" width="11.85546875" style="1" customWidth="1"/>
    <col min="7" max="13" width="11.7109375" style="1" customWidth="1"/>
    <col min="14" max="14" width="5.7109375" style="1" customWidth="1"/>
    <col min="15" max="18" width="11.7109375" style="1" customWidth="1"/>
    <col min="19" max="34" width="9.140625" style="1"/>
    <col min="35" max="35" width="33" style="1" customWidth="1"/>
    <col min="36" max="36" width="9.140625" style="1"/>
    <col min="37" max="37" width="10.28515625" style="1" bestFit="1" customWidth="1"/>
    <col min="38" max="38" width="9.140625" style="1"/>
    <col min="39" max="39" width="21" style="1" bestFit="1" customWidth="1"/>
    <col min="40" max="16384" width="9.140625" style="1"/>
  </cols>
  <sheetData>
    <row r="1" spans="1:39" ht="26.25" x14ac:dyDescent="0.25">
      <c r="A1" s="235" t="s">
        <v>133</v>
      </c>
      <c r="B1" s="235"/>
      <c r="C1" s="235"/>
      <c r="D1" s="235"/>
      <c r="E1" s="235"/>
      <c r="F1" s="235"/>
      <c r="G1" s="235"/>
      <c r="H1" s="235"/>
      <c r="I1" s="235"/>
      <c r="J1" s="235"/>
      <c r="K1" s="235"/>
      <c r="L1" s="235"/>
      <c r="M1" s="235"/>
    </row>
    <row r="2" spans="1:39" ht="15.75" thickBot="1" x14ac:dyDescent="0.3"/>
    <row r="3" spans="1:39" ht="16.5" thickBot="1" x14ac:dyDescent="0.3">
      <c r="A3" s="236" t="s">
        <v>0</v>
      </c>
      <c r="B3" s="237"/>
      <c r="C3" s="238"/>
      <c r="D3" s="239"/>
      <c r="E3" s="240"/>
      <c r="F3" s="240"/>
      <c r="G3" s="240"/>
      <c r="H3" s="240"/>
      <c r="I3" s="240"/>
      <c r="J3" s="240"/>
      <c r="K3" s="241"/>
    </row>
    <row r="4" spans="1:39" ht="16.5" thickBot="1" x14ac:dyDescent="0.3">
      <c r="A4" s="236" t="s">
        <v>1</v>
      </c>
      <c r="B4" s="237"/>
      <c r="C4" s="238"/>
      <c r="D4" s="239"/>
      <c r="E4" s="240"/>
      <c r="F4" s="240"/>
      <c r="G4" s="240"/>
      <c r="H4" s="240"/>
      <c r="I4" s="240"/>
      <c r="J4" s="240"/>
      <c r="K4" s="241"/>
    </row>
    <row r="5" spans="1:39" ht="15.75" thickBot="1" x14ac:dyDescent="0.3">
      <c r="A5" s="3"/>
      <c r="B5" s="3"/>
      <c r="C5" s="3"/>
      <c r="D5" s="3"/>
      <c r="E5" s="3"/>
      <c r="F5" s="3"/>
      <c r="G5" s="3"/>
      <c r="H5" s="3"/>
      <c r="I5" s="3"/>
      <c r="J5" s="3"/>
      <c r="K5" s="3"/>
      <c r="L5" s="3"/>
      <c r="M5" s="3"/>
    </row>
    <row r="6" spans="1:39" x14ac:dyDescent="0.25">
      <c r="A6" s="126" t="s">
        <v>5</v>
      </c>
      <c r="B6" s="139"/>
      <c r="C6" s="232"/>
      <c r="D6" s="233"/>
      <c r="E6" s="233"/>
      <c r="F6" s="234"/>
      <c r="H6" s="126" t="s">
        <v>6</v>
      </c>
      <c r="I6" s="139"/>
      <c r="J6" s="232"/>
      <c r="K6" s="233"/>
      <c r="L6" s="233"/>
      <c r="M6" s="234"/>
    </row>
    <row r="7" spans="1:39" x14ac:dyDescent="0.25">
      <c r="A7" s="143" t="s">
        <v>7</v>
      </c>
      <c r="B7" s="144"/>
      <c r="C7" s="242"/>
      <c r="D7" s="243"/>
      <c r="E7" s="243"/>
      <c r="F7" s="244"/>
      <c r="H7" s="143" t="s">
        <v>8</v>
      </c>
      <c r="I7" s="144"/>
      <c r="J7" s="242">
        <f>C7</f>
        <v>0</v>
      </c>
      <c r="K7" s="243"/>
      <c r="L7" s="243"/>
      <c r="M7" s="244"/>
    </row>
    <row r="8" spans="1:39" x14ac:dyDescent="0.25">
      <c r="A8" s="178"/>
      <c r="B8" s="179"/>
      <c r="C8" s="245"/>
      <c r="D8" s="246"/>
      <c r="E8" s="246"/>
      <c r="F8" s="247"/>
      <c r="H8" s="178"/>
      <c r="I8" s="179"/>
      <c r="J8" s="245"/>
      <c r="K8" s="246"/>
      <c r="L8" s="246"/>
      <c r="M8" s="247"/>
    </row>
    <row r="9" spans="1:39" x14ac:dyDescent="0.25">
      <c r="A9" s="145"/>
      <c r="B9" s="146"/>
      <c r="C9" s="248"/>
      <c r="D9" s="249"/>
      <c r="E9" s="249"/>
      <c r="F9" s="250"/>
      <c r="H9" s="145"/>
      <c r="I9" s="146"/>
      <c r="J9" s="248"/>
      <c r="K9" s="249"/>
      <c r="L9" s="249"/>
      <c r="M9" s="250"/>
    </row>
    <row r="10" spans="1:39" x14ac:dyDescent="0.25">
      <c r="A10" s="143" t="s">
        <v>10</v>
      </c>
      <c r="B10" s="144"/>
      <c r="C10" s="251"/>
      <c r="D10" s="252"/>
      <c r="E10" s="252"/>
      <c r="F10" s="253"/>
      <c r="H10" s="143" t="s">
        <v>10</v>
      </c>
      <c r="I10" s="144"/>
      <c r="J10" s="251">
        <f>C10</f>
        <v>0</v>
      </c>
      <c r="K10" s="252"/>
      <c r="L10" s="252"/>
      <c r="M10" s="253"/>
    </row>
    <row r="11" spans="1:39" x14ac:dyDescent="0.25">
      <c r="A11" s="145"/>
      <c r="B11" s="146"/>
      <c r="C11" s="254"/>
      <c r="D11" s="255"/>
      <c r="E11" s="255"/>
      <c r="F11" s="256"/>
      <c r="H11" s="145"/>
      <c r="I11" s="146"/>
      <c r="J11" s="254"/>
      <c r="K11" s="255"/>
      <c r="L11" s="255"/>
      <c r="M11" s="256"/>
      <c r="AI11" s="2" t="s">
        <v>50</v>
      </c>
      <c r="AK11" s="2" t="s">
        <v>51</v>
      </c>
    </row>
    <row r="12" spans="1:39" x14ac:dyDescent="0.25">
      <c r="A12" s="143" t="s">
        <v>11</v>
      </c>
      <c r="B12" s="144"/>
      <c r="C12" s="242"/>
      <c r="D12" s="243"/>
      <c r="E12" s="243"/>
      <c r="F12" s="244"/>
      <c r="H12" s="143" t="s">
        <v>11</v>
      </c>
      <c r="I12" s="144"/>
      <c r="J12" s="242">
        <f>C12</f>
        <v>0</v>
      </c>
      <c r="K12" s="243"/>
      <c r="L12" s="243"/>
      <c r="M12" s="244"/>
      <c r="AI12" s="9" t="s">
        <v>116</v>
      </c>
      <c r="AK12" s="9" t="s">
        <v>117</v>
      </c>
      <c r="AM12" s="2" t="s">
        <v>9</v>
      </c>
    </row>
    <row r="13" spans="1:39" x14ac:dyDescent="0.25">
      <c r="A13" s="145"/>
      <c r="B13" s="146"/>
      <c r="C13" s="248"/>
      <c r="D13" s="249"/>
      <c r="E13" s="249"/>
      <c r="F13" s="250"/>
      <c r="H13" s="145"/>
      <c r="I13" s="146"/>
      <c r="J13" s="248"/>
      <c r="K13" s="249"/>
      <c r="L13" s="249"/>
      <c r="M13" s="250"/>
      <c r="AI13" s="8" t="s">
        <v>120</v>
      </c>
      <c r="AK13" s="8" t="s">
        <v>134</v>
      </c>
      <c r="AM13" s="4" t="s">
        <v>56</v>
      </c>
    </row>
    <row r="14" spans="1:39" x14ac:dyDescent="0.25">
      <c r="A14" s="259" t="s">
        <v>12</v>
      </c>
      <c r="B14" s="260"/>
      <c r="C14" s="261" t="s">
        <v>13</v>
      </c>
      <c r="D14" s="260"/>
      <c r="E14" s="261" t="s">
        <v>14</v>
      </c>
      <c r="F14" s="262"/>
      <c r="H14" s="259" t="s">
        <v>12</v>
      </c>
      <c r="I14" s="260"/>
      <c r="J14" s="261" t="s">
        <v>13</v>
      </c>
      <c r="K14" s="260"/>
      <c r="L14" s="261" t="s">
        <v>14</v>
      </c>
      <c r="M14" s="262"/>
      <c r="AI14" s="8"/>
      <c r="AK14" s="8"/>
      <c r="AM14" s="8" t="s">
        <v>57</v>
      </c>
    </row>
    <row r="15" spans="1:39" x14ac:dyDescent="0.25">
      <c r="A15" s="263"/>
      <c r="B15" s="264"/>
      <c r="C15" s="265"/>
      <c r="D15" s="264"/>
      <c r="E15" s="266"/>
      <c r="F15" s="267"/>
      <c r="H15" s="263">
        <f>A15</f>
        <v>0</v>
      </c>
      <c r="I15" s="264"/>
      <c r="J15" s="265">
        <f>C15</f>
        <v>0</v>
      </c>
      <c r="K15" s="264"/>
      <c r="L15" s="257">
        <f>E15</f>
        <v>0</v>
      </c>
      <c r="M15" s="258"/>
      <c r="AI15" s="8"/>
      <c r="AK15" s="8"/>
      <c r="AM15" s="8" t="s">
        <v>72</v>
      </c>
    </row>
    <row r="16" spans="1:39" x14ac:dyDescent="0.25">
      <c r="A16" s="131" t="s">
        <v>15</v>
      </c>
      <c r="B16" s="175"/>
      <c r="C16" s="265"/>
      <c r="D16" s="268"/>
      <c r="E16" s="268"/>
      <c r="F16" s="269"/>
      <c r="H16" s="131" t="s">
        <v>15</v>
      </c>
      <c r="I16" s="175"/>
      <c r="J16" s="265">
        <f>C16</f>
        <v>0</v>
      </c>
      <c r="K16" s="268"/>
      <c r="L16" s="268"/>
      <c r="M16" s="269"/>
      <c r="AI16" s="8"/>
      <c r="AK16" s="8"/>
      <c r="AM16" s="8" t="s">
        <v>80</v>
      </c>
    </row>
    <row r="17" spans="1:39" ht="15.75" thickBot="1" x14ac:dyDescent="0.3">
      <c r="A17" s="153" t="s">
        <v>16</v>
      </c>
      <c r="B17" s="186"/>
      <c r="C17" s="270"/>
      <c r="D17" s="271"/>
      <c r="E17" s="271"/>
      <c r="F17" s="272"/>
      <c r="H17" s="273" t="s">
        <v>16</v>
      </c>
      <c r="I17" s="274"/>
      <c r="J17" s="270">
        <f>C17</f>
        <v>0</v>
      </c>
      <c r="K17" s="271"/>
      <c r="L17" s="271"/>
      <c r="M17" s="272"/>
      <c r="AI17" s="8"/>
      <c r="AK17" s="8"/>
      <c r="AM17" s="8" t="s">
        <v>73</v>
      </c>
    </row>
    <row r="18" spans="1:39" x14ac:dyDescent="0.25">
      <c r="AI18" s="8"/>
      <c r="AK18" s="8"/>
      <c r="AM18" s="8" t="s">
        <v>81</v>
      </c>
    </row>
    <row r="19" spans="1:39" ht="15.75" thickBot="1" x14ac:dyDescent="0.3">
      <c r="AI19" s="9"/>
      <c r="AK19" s="9"/>
      <c r="AM19" s="8" t="s">
        <v>104</v>
      </c>
    </row>
    <row r="20" spans="1:39" ht="16.5" thickBot="1" x14ac:dyDescent="0.3">
      <c r="A20" s="276" t="s">
        <v>2</v>
      </c>
      <c r="B20" s="277"/>
      <c r="C20" s="278"/>
      <c r="D20" s="279" t="s">
        <v>120</v>
      </c>
      <c r="E20" s="280"/>
      <c r="F20" s="280"/>
      <c r="G20" s="280"/>
      <c r="H20" s="280"/>
      <c r="I20" s="281"/>
      <c r="AI20" s="1" t="s">
        <v>125</v>
      </c>
      <c r="AM20" s="8" t="s">
        <v>74</v>
      </c>
    </row>
    <row r="21" spans="1:39" ht="16.5" thickBot="1" x14ac:dyDescent="0.3">
      <c r="A21" s="276" t="s">
        <v>3</v>
      </c>
      <c r="B21" s="277"/>
      <c r="C21" s="278"/>
      <c r="D21" s="279" t="str">
        <f>VLOOKUP(D20,AI12:AK13,3,FALSE)</f>
        <v>AD03021Y</v>
      </c>
      <c r="E21" s="280"/>
      <c r="F21" s="280"/>
      <c r="G21" s="280"/>
      <c r="H21" s="280"/>
      <c r="I21" s="281"/>
      <c r="AI21" s="1" t="s">
        <v>126</v>
      </c>
      <c r="AM21" s="8" t="s">
        <v>82</v>
      </c>
    </row>
    <row r="22" spans="1:39" ht="16.5" thickBot="1" x14ac:dyDescent="0.3">
      <c r="A22" s="276" t="s">
        <v>4</v>
      </c>
      <c r="B22" s="277"/>
      <c r="C22" s="278"/>
      <c r="D22" s="282"/>
      <c r="E22" s="283"/>
      <c r="F22" s="283"/>
      <c r="G22" s="283"/>
      <c r="H22" s="283"/>
      <c r="I22" s="284"/>
      <c r="AM22" s="8" t="s">
        <v>83</v>
      </c>
    </row>
    <row r="23" spans="1:39" ht="15.75" thickBot="1" x14ac:dyDescent="0.3">
      <c r="A23" s="276" t="s">
        <v>55</v>
      </c>
      <c r="B23" s="277"/>
      <c r="C23" s="277"/>
      <c r="D23" s="285"/>
      <c r="E23" s="286"/>
      <c r="F23" s="286"/>
      <c r="G23" s="286"/>
      <c r="H23" s="286"/>
      <c r="I23" s="287"/>
      <c r="M23" s="10"/>
      <c r="AM23" s="8" t="s">
        <v>84</v>
      </c>
    </row>
    <row r="24" spans="1:39" x14ac:dyDescent="0.25">
      <c r="D24" s="288"/>
      <c r="E24" s="289"/>
      <c r="F24" s="289"/>
      <c r="G24" s="289"/>
      <c r="H24" s="289"/>
      <c r="I24" s="290"/>
      <c r="J24" s="10"/>
      <c r="K24" s="10"/>
      <c r="L24" s="10"/>
      <c r="M24" s="10"/>
      <c r="AM24" s="8" t="s">
        <v>85</v>
      </c>
    </row>
    <row r="25" spans="1:39" ht="15.75" thickBot="1" x14ac:dyDescent="0.3">
      <c r="D25" s="291"/>
      <c r="E25" s="292"/>
      <c r="F25" s="292"/>
      <c r="G25" s="292"/>
      <c r="H25" s="292"/>
      <c r="I25" s="293"/>
      <c r="J25" s="10"/>
      <c r="K25" s="10"/>
      <c r="L25" s="10"/>
      <c r="M25" s="10"/>
      <c r="AM25" s="8" t="s">
        <v>58</v>
      </c>
    </row>
    <row r="26" spans="1:39" x14ac:dyDescent="0.25">
      <c r="AM26" s="8" t="s">
        <v>86</v>
      </c>
    </row>
    <row r="27" spans="1:39" ht="15.75" thickBot="1" x14ac:dyDescent="0.3">
      <c r="AM27" s="8" t="s">
        <v>59</v>
      </c>
    </row>
    <row r="28" spans="1:39" ht="18.75" x14ac:dyDescent="0.25">
      <c r="A28" s="20"/>
      <c r="B28" s="303" t="s">
        <v>130</v>
      </c>
      <c r="C28" s="304"/>
      <c r="D28" s="304"/>
      <c r="E28" s="19" t="s">
        <v>125</v>
      </c>
      <c r="F28" s="20"/>
      <c r="G28" s="17"/>
      <c r="AM28" s="8" t="s">
        <v>60</v>
      </c>
    </row>
    <row r="29" spans="1:39" ht="19.5" thickBot="1" x14ac:dyDescent="0.3">
      <c r="A29" s="21"/>
      <c r="B29" s="305" t="s">
        <v>127</v>
      </c>
      <c r="C29" s="306"/>
      <c r="D29" s="307"/>
      <c r="E29" s="18"/>
      <c r="F29" s="22"/>
      <c r="G29" s="17"/>
      <c r="AM29" s="8" t="s">
        <v>61</v>
      </c>
    </row>
    <row r="30" spans="1:39" ht="19.5" thickBot="1" x14ac:dyDescent="0.3">
      <c r="B30" s="305" t="s">
        <v>128</v>
      </c>
      <c r="C30" s="306"/>
      <c r="D30" s="307"/>
      <c r="E30" s="18"/>
      <c r="AM30" s="8" t="s">
        <v>105</v>
      </c>
    </row>
    <row r="31" spans="1:39" x14ac:dyDescent="0.25">
      <c r="AM31" s="8" t="s">
        <v>24</v>
      </c>
    </row>
    <row r="32" spans="1:39" ht="15.75" x14ac:dyDescent="0.25">
      <c r="A32" s="246"/>
      <c r="B32" s="246"/>
      <c r="C32" s="246"/>
      <c r="D32" s="275"/>
      <c r="E32" s="275"/>
      <c r="F32" s="275"/>
      <c r="G32" s="275"/>
      <c r="H32" s="275"/>
      <c r="I32" s="275"/>
      <c r="J32" s="17"/>
      <c r="K32" s="17"/>
      <c r="AM32" s="8" t="s">
        <v>87</v>
      </c>
    </row>
    <row r="33" spans="1:39" ht="15.75" x14ac:dyDescent="0.25">
      <c r="A33" s="246"/>
      <c r="B33" s="246"/>
      <c r="C33" s="246"/>
      <c r="D33" s="275"/>
      <c r="E33" s="275"/>
      <c r="F33" s="275"/>
      <c r="G33" s="275"/>
      <c r="H33" s="275"/>
      <c r="I33" s="275"/>
      <c r="J33" s="17"/>
      <c r="K33" s="17"/>
      <c r="AM33" s="8" t="s">
        <v>88</v>
      </c>
    </row>
    <row r="34" spans="1:39" ht="15.75" x14ac:dyDescent="0.25">
      <c r="A34" s="246"/>
      <c r="B34" s="246"/>
      <c r="C34" s="246"/>
      <c r="D34" s="275"/>
      <c r="E34" s="275"/>
      <c r="F34" s="275"/>
      <c r="G34" s="275"/>
      <c r="H34" s="275"/>
      <c r="I34" s="275"/>
      <c r="J34" s="17"/>
      <c r="K34" s="17"/>
      <c r="AM34" s="8" t="s">
        <v>62</v>
      </c>
    </row>
    <row r="35" spans="1:39" x14ac:dyDescent="0.25">
      <c r="A35" s="246"/>
      <c r="B35" s="246"/>
      <c r="C35" s="246"/>
      <c r="D35" s="300"/>
      <c r="E35" s="300"/>
      <c r="F35" s="300"/>
      <c r="G35" s="300"/>
      <c r="H35" s="300"/>
      <c r="I35" s="300"/>
      <c r="J35" s="17"/>
      <c r="K35" s="17"/>
      <c r="AM35" s="8" t="s">
        <v>63</v>
      </c>
    </row>
    <row r="36" spans="1:39" x14ac:dyDescent="0.25">
      <c r="A36" s="17"/>
      <c r="B36" s="17"/>
      <c r="C36" s="17"/>
      <c r="D36" s="300"/>
      <c r="E36" s="300"/>
      <c r="F36" s="300"/>
      <c r="G36" s="300"/>
      <c r="H36" s="300"/>
      <c r="I36" s="300"/>
      <c r="J36" s="17"/>
      <c r="K36" s="17"/>
      <c r="AM36" s="8" t="s">
        <v>26</v>
      </c>
    </row>
    <row r="37" spans="1:39" x14ac:dyDescent="0.25">
      <c r="A37" s="17"/>
      <c r="B37" s="17"/>
      <c r="C37" s="17"/>
      <c r="D37" s="300"/>
      <c r="E37" s="300"/>
      <c r="F37" s="300"/>
      <c r="G37" s="300"/>
      <c r="H37" s="300"/>
      <c r="I37" s="300"/>
      <c r="J37" s="17"/>
      <c r="K37" s="17"/>
      <c r="AM37" s="8" t="s">
        <v>64</v>
      </c>
    </row>
    <row r="38" spans="1:39" x14ac:dyDescent="0.25">
      <c r="A38" s="17"/>
      <c r="B38" s="17"/>
      <c r="C38" s="17"/>
      <c r="D38" s="17"/>
      <c r="E38" s="17"/>
      <c r="F38" s="17"/>
      <c r="G38" s="17"/>
      <c r="H38" s="17"/>
      <c r="I38" s="17"/>
      <c r="J38" s="17"/>
      <c r="K38" s="17"/>
      <c r="AM38" s="8" t="s">
        <v>89</v>
      </c>
    </row>
    <row r="39" spans="1:39" x14ac:dyDescent="0.25">
      <c r="A39" s="17"/>
      <c r="B39" s="17"/>
      <c r="C39" s="17"/>
      <c r="D39" s="17"/>
      <c r="E39" s="17"/>
      <c r="F39" s="17"/>
      <c r="G39" s="17"/>
      <c r="H39" s="17"/>
      <c r="I39" s="17"/>
      <c r="J39" s="17"/>
      <c r="K39" s="17"/>
      <c r="AM39" s="8" t="s">
        <v>65</v>
      </c>
    </row>
    <row r="40" spans="1:39" ht="18.75" x14ac:dyDescent="0.25">
      <c r="A40" s="201"/>
      <c r="B40" s="201"/>
      <c r="C40" s="201"/>
      <c r="D40" s="201"/>
      <c r="E40" s="201"/>
      <c r="F40" s="17"/>
      <c r="G40" s="17"/>
      <c r="H40" s="17"/>
      <c r="I40" s="17"/>
      <c r="J40" s="17"/>
      <c r="K40" s="17"/>
      <c r="AM40" s="8" t="s">
        <v>90</v>
      </c>
    </row>
    <row r="41" spans="1:39" ht="18.75" x14ac:dyDescent="0.25">
      <c r="A41" s="301"/>
      <c r="B41" s="301"/>
      <c r="C41" s="301"/>
      <c r="D41" s="302"/>
      <c r="E41" s="302"/>
      <c r="F41" s="17"/>
      <c r="G41" s="17"/>
      <c r="H41" s="17"/>
      <c r="I41" s="17"/>
      <c r="J41" s="17"/>
      <c r="K41" s="17"/>
      <c r="AM41" s="8" t="s">
        <v>66</v>
      </c>
    </row>
    <row r="42" spans="1:39" ht="18.75" x14ac:dyDescent="0.25">
      <c r="A42" s="301"/>
      <c r="B42" s="301"/>
      <c r="C42" s="301"/>
      <c r="D42" s="302"/>
      <c r="E42" s="302"/>
      <c r="F42" s="17"/>
      <c r="G42" s="17"/>
      <c r="H42" s="17"/>
      <c r="I42" s="17"/>
      <c r="J42" s="17"/>
      <c r="K42" s="17"/>
      <c r="AM42" s="8" t="s">
        <v>75</v>
      </c>
    </row>
    <row r="43" spans="1:39" x14ac:dyDescent="0.25">
      <c r="A43" s="17"/>
      <c r="B43" s="17"/>
      <c r="C43" s="17"/>
      <c r="D43" s="17"/>
      <c r="E43" s="17"/>
      <c r="F43" s="17"/>
      <c r="G43" s="17"/>
      <c r="H43" s="17"/>
      <c r="I43" s="17"/>
      <c r="J43" s="17"/>
      <c r="K43" s="17"/>
      <c r="AM43" s="8" t="s">
        <v>91</v>
      </c>
    </row>
    <row r="44" spans="1:39" x14ac:dyDescent="0.25">
      <c r="A44" s="17"/>
      <c r="B44" s="17"/>
      <c r="C44" s="17"/>
      <c r="D44" s="17"/>
      <c r="E44" s="17"/>
      <c r="F44" s="17"/>
      <c r="G44" s="17"/>
      <c r="H44" s="17"/>
      <c r="I44" s="17"/>
      <c r="J44" s="17"/>
      <c r="K44" s="17"/>
      <c r="AM44" s="8" t="s">
        <v>92</v>
      </c>
    </row>
    <row r="45" spans="1:39" ht="15.75" x14ac:dyDescent="0.25">
      <c r="A45" s="246"/>
      <c r="B45" s="246"/>
      <c r="C45" s="246"/>
      <c r="D45" s="275"/>
      <c r="E45" s="275"/>
      <c r="F45" s="275"/>
      <c r="G45" s="275"/>
      <c r="H45" s="275"/>
      <c r="I45" s="275"/>
      <c r="J45" s="17"/>
      <c r="K45" s="17"/>
      <c r="AM45" s="8" t="s">
        <v>93</v>
      </c>
    </row>
    <row r="46" spans="1:39" ht="15.75" x14ac:dyDescent="0.25">
      <c r="A46" s="246"/>
      <c r="B46" s="246"/>
      <c r="C46" s="246"/>
      <c r="D46" s="275"/>
      <c r="E46" s="275"/>
      <c r="F46" s="275"/>
      <c r="G46" s="275"/>
      <c r="H46" s="275"/>
      <c r="I46" s="275"/>
      <c r="J46" s="17"/>
      <c r="K46" s="17"/>
      <c r="AM46" s="8" t="s">
        <v>106</v>
      </c>
    </row>
    <row r="47" spans="1:39" ht="15.75" x14ac:dyDescent="0.25">
      <c r="A47" s="246"/>
      <c r="B47" s="246"/>
      <c r="C47" s="246"/>
      <c r="D47" s="275"/>
      <c r="E47" s="275"/>
      <c r="F47" s="275"/>
      <c r="G47" s="275"/>
      <c r="H47" s="275"/>
      <c r="I47" s="275"/>
      <c r="J47" s="17"/>
      <c r="K47" s="17"/>
      <c r="AM47" s="8" t="s">
        <v>94</v>
      </c>
    </row>
    <row r="48" spans="1:39" x14ac:dyDescent="0.25">
      <c r="A48" s="246"/>
      <c r="B48" s="246"/>
      <c r="C48" s="246"/>
      <c r="D48" s="300"/>
      <c r="E48" s="300"/>
      <c r="F48" s="300"/>
      <c r="G48" s="300"/>
      <c r="H48" s="300"/>
      <c r="I48" s="300"/>
      <c r="J48" s="17"/>
      <c r="K48" s="17"/>
      <c r="AM48" s="8" t="s">
        <v>76</v>
      </c>
    </row>
    <row r="49" spans="1:39" x14ac:dyDescent="0.25">
      <c r="A49" s="17"/>
      <c r="B49" s="17"/>
      <c r="C49" s="17"/>
      <c r="D49" s="300"/>
      <c r="E49" s="300"/>
      <c r="F49" s="300"/>
      <c r="G49" s="300"/>
      <c r="H49" s="300"/>
      <c r="I49" s="300"/>
      <c r="J49" s="17"/>
      <c r="K49" s="17"/>
      <c r="AM49" s="8" t="s">
        <v>77</v>
      </c>
    </row>
    <row r="50" spans="1:39" x14ac:dyDescent="0.25">
      <c r="A50" s="17"/>
      <c r="B50" s="17"/>
      <c r="C50" s="17"/>
      <c r="D50" s="300"/>
      <c r="E50" s="300"/>
      <c r="F50" s="300"/>
      <c r="G50" s="300"/>
      <c r="H50" s="300"/>
      <c r="I50" s="300"/>
      <c r="J50" s="17"/>
      <c r="K50" s="17"/>
      <c r="AM50" s="8" t="s">
        <v>95</v>
      </c>
    </row>
    <row r="51" spans="1:39" x14ac:dyDescent="0.25">
      <c r="A51" s="17"/>
      <c r="B51" s="17"/>
      <c r="C51" s="17"/>
      <c r="D51" s="17"/>
      <c r="E51" s="17"/>
      <c r="F51" s="17"/>
      <c r="G51" s="17"/>
      <c r="H51" s="17"/>
      <c r="I51" s="17"/>
      <c r="J51" s="17"/>
      <c r="K51" s="17"/>
      <c r="AM51" s="8" t="s">
        <v>107</v>
      </c>
    </row>
    <row r="52" spans="1:39" x14ac:dyDescent="0.25">
      <c r="A52" s="17"/>
      <c r="B52" s="17"/>
      <c r="C52" s="17"/>
      <c r="D52" s="17"/>
      <c r="E52" s="17"/>
      <c r="F52" s="17"/>
      <c r="G52" s="17"/>
      <c r="H52" s="17"/>
      <c r="I52" s="17"/>
      <c r="J52" s="17"/>
      <c r="K52" s="17"/>
      <c r="AM52" s="8" t="s">
        <v>108</v>
      </c>
    </row>
    <row r="53" spans="1:39" ht="18.75" x14ac:dyDescent="0.25">
      <c r="A53" s="201"/>
      <c r="B53" s="201"/>
      <c r="C53" s="201"/>
      <c r="D53" s="201"/>
      <c r="E53" s="201"/>
      <c r="F53" s="17"/>
      <c r="G53" s="17"/>
      <c r="H53" s="17"/>
      <c r="I53" s="17"/>
      <c r="J53" s="17"/>
      <c r="K53" s="17"/>
      <c r="AM53" s="8" t="s">
        <v>67</v>
      </c>
    </row>
    <row r="54" spans="1:39" ht="18.75" x14ac:dyDescent="0.25">
      <c r="A54" s="301"/>
      <c r="B54" s="301"/>
      <c r="C54" s="301"/>
      <c r="D54" s="302"/>
      <c r="E54" s="302"/>
      <c r="F54" s="17"/>
      <c r="G54" s="17"/>
      <c r="H54" s="17"/>
      <c r="I54" s="17"/>
      <c r="J54" s="17"/>
      <c r="K54" s="17"/>
      <c r="AM54" s="8" t="s">
        <v>109</v>
      </c>
    </row>
    <row r="55" spans="1:39" x14ac:dyDescent="0.25">
      <c r="A55" s="17"/>
      <c r="B55" s="17"/>
      <c r="C55" s="17"/>
      <c r="D55" s="17"/>
      <c r="E55" s="17"/>
      <c r="F55" s="17"/>
      <c r="G55" s="17"/>
      <c r="H55" s="17"/>
      <c r="I55" s="17"/>
      <c r="J55" s="17"/>
      <c r="K55" s="17"/>
      <c r="AM55" s="8" t="s">
        <v>96</v>
      </c>
    </row>
    <row r="56" spans="1:39" x14ac:dyDescent="0.25">
      <c r="AM56" s="8" t="s">
        <v>97</v>
      </c>
    </row>
    <row r="57" spans="1:39" x14ac:dyDescent="0.25">
      <c r="AM57" s="8" t="s">
        <v>98</v>
      </c>
    </row>
    <row r="58" spans="1:39" x14ac:dyDescent="0.25">
      <c r="AM58" s="8" t="s">
        <v>68</v>
      </c>
    </row>
    <row r="59" spans="1:39" x14ac:dyDescent="0.25">
      <c r="AM59" s="8" t="s">
        <v>69</v>
      </c>
    </row>
    <row r="60" spans="1:39" x14ac:dyDescent="0.25">
      <c r="AM60" s="8" t="s">
        <v>70</v>
      </c>
    </row>
    <row r="61" spans="1:39" x14ac:dyDescent="0.25">
      <c r="AM61" s="8" t="s">
        <v>78</v>
      </c>
    </row>
  </sheetData>
  <mergeCells count="78">
    <mergeCell ref="A48:C48"/>
    <mergeCell ref="D48:I50"/>
    <mergeCell ref="A53:C53"/>
    <mergeCell ref="D53:E53"/>
    <mergeCell ref="A54:C54"/>
    <mergeCell ref="D54:E54"/>
    <mergeCell ref="A45:C45"/>
    <mergeCell ref="D45:I45"/>
    <mergeCell ref="A46:C46"/>
    <mergeCell ref="D46:I46"/>
    <mergeCell ref="A47:C47"/>
    <mergeCell ref="D47:I47"/>
    <mergeCell ref="A40:C40"/>
    <mergeCell ref="D40:E40"/>
    <mergeCell ref="A41:C41"/>
    <mergeCell ref="D41:E41"/>
    <mergeCell ref="A42:C42"/>
    <mergeCell ref="D42:E42"/>
    <mergeCell ref="A33:C33"/>
    <mergeCell ref="D33:I33"/>
    <mergeCell ref="A34:C34"/>
    <mergeCell ref="D34:I34"/>
    <mergeCell ref="A35:C35"/>
    <mergeCell ref="D35:I37"/>
    <mergeCell ref="A32:C32"/>
    <mergeCell ref="D32:I32"/>
    <mergeCell ref="A20:C20"/>
    <mergeCell ref="D20:I20"/>
    <mergeCell ref="A21:C21"/>
    <mergeCell ref="D21:I21"/>
    <mergeCell ref="A22:C22"/>
    <mergeCell ref="D22:I22"/>
    <mergeCell ref="A23:C23"/>
    <mergeCell ref="D23:I25"/>
    <mergeCell ref="B28:D28"/>
    <mergeCell ref="B29:D29"/>
    <mergeCell ref="B30:D30"/>
    <mergeCell ref="A16:B16"/>
    <mergeCell ref="C16:F16"/>
    <mergeCell ref="H16:I16"/>
    <mergeCell ref="J16:M16"/>
    <mergeCell ref="A17:B17"/>
    <mergeCell ref="C17:F17"/>
    <mergeCell ref="H17:I17"/>
    <mergeCell ref="J17:M17"/>
    <mergeCell ref="L15:M15"/>
    <mergeCell ref="A12:B13"/>
    <mergeCell ref="C12:F13"/>
    <mergeCell ref="H12:I13"/>
    <mergeCell ref="J12:M13"/>
    <mergeCell ref="A14:B14"/>
    <mergeCell ref="C14:D14"/>
    <mergeCell ref="E14:F14"/>
    <mergeCell ref="H14:I14"/>
    <mergeCell ref="J14:K14"/>
    <mergeCell ref="L14:M14"/>
    <mergeCell ref="A15:B15"/>
    <mergeCell ref="C15:D15"/>
    <mergeCell ref="E15:F15"/>
    <mergeCell ref="H15:I15"/>
    <mergeCell ref="J15:K15"/>
    <mergeCell ref="A7:B9"/>
    <mergeCell ref="C7:F9"/>
    <mergeCell ref="H7:I9"/>
    <mergeCell ref="J7:M9"/>
    <mergeCell ref="A10:B11"/>
    <mergeCell ref="C10:F11"/>
    <mergeCell ref="H10:I11"/>
    <mergeCell ref="J10:M11"/>
    <mergeCell ref="A6:B6"/>
    <mergeCell ref="C6:F6"/>
    <mergeCell ref="H6:I6"/>
    <mergeCell ref="J6:M6"/>
    <mergeCell ref="A1:M1"/>
    <mergeCell ref="A3:C3"/>
    <mergeCell ref="D3:K3"/>
    <mergeCell ref="A4:C4"/>
    <mergeCell ref="D4:K4"/>
  </mergeCells>
  <conditionalFormatting sqref="J7:M13">
    <cfRule type="cellIs" dxfId="4" priority="3" operator="equal">
      <formula>0</formula>
    </cfRule>
  </conditionalFormatting>
  <conditionalFormatting sqref="J15:M17">
    <cfRule type="cellIs" dxfId="3" priority="2" operator="equal">
      <formula>0</formula>
    </cfRule>
  </conditionalFormatting>
  <conditionalFormatting sqref="H15:I15">
    <cfRule type="cellIs" dxfId="2" priority="1" operator="equal">
      <formula>0</formula>
    </cfRule>
  </conditionalFormatting>
  <dataValidations count="4">
    <dataValidation type="list" allowBlank="1" showInputMessage="1" showErrorMessage="1" sqref="D32:I32" xr:uid="{5E973655-9FC2-48AC-BA75-60DEFDBF83DE}">
      <formula1>$AI$15:$AI$16</formula1>
    </dataValidation>
    <dataValidation type="list" allowBlank="1" showInputMessage="1" showErrorMessage="1" sqref="D20:I20" xr:uid="{CC773CD3-A981-49A2-A9A0-A85511723EEF}">
      <formula1>$AI$12:$AI$13</formula1>
    </dataValidation>
    <dataValidation type="list" allowBlank="1" showInputMessage="1" showErrorMessage="1" sqref="D45:I45" xr:uid="{1EB5BBC8-0C21-485E-809E-902071F77300}">
      <formula1>$AI$18:$AI$19</formula1>
    </dataValidation>
    <dataValidation type="list" allowBlank="1" showInputMessage="1" showErrorMessage="1" sqref="D47:I47 D34:I34" xr:uid="{5AB5D6C9-D06F-4A52-943B-A369802C3586}">
      <formula1>$AM$13:$AM$63</formula1>
    </dataValidation>
  </dataValidations>
  <pageMargins left="0.7" right="0.7" top="0.75" bottom="0.75" header="0.3" footer="0.3"/>
  <pageSetup paperSize="9" scale="55" orientation="portrait" horizontalDpi="1200" verticalDpi="1200" r:id="rId1"/>
  <colBreaks count="1" manualBreakCount="1">
    <brk id="13"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13</vt:i4>
      </vt:variant>
    </vt:vector>
  </HeadingPairs>
  <TitlesOfParts>
    <vt:vector size="27" baseType="lpstr">
      <vt:lpstr>INDEX</vt:lpstr>
      <vt:lpstr>MENS TOPS</vt:lpstr>
      <vt:lpstr>MENS TOPS AND BOTTOMS</vt:lpstr>
      <vt:lpstr>MENS TOPS AND BOTTOMS (2)</vt:lpstr>
      <vt:lpstr>COMPRESSION SHORT</vt:lpstr>
      <vt:lpstr>WOMENS TOPS</vt:lpstr>
      <vt:lpstr>WOMENS TOPS AND BOTTOMS</vt:lpstr>
      <vt:lpstr>WOMENS BOTTOM (2)</vt:lpstr>
      <vt:lpstr>YOUTH TOPS</vt:lpstr>
      <vt:lpstr>YOUTH TOPS AND BOTTOMS</vt:lpstr>
      <vt:lpstr>YOUTH BOTTOMS (2)</vt:lpstr>
      <vt:lpstr>MEN ACCESSORIES</vt:lpstr>
      <vt:lpstr>WOMEN ACCESSORIES</vt:lpstr>
      <vt:lpstr>YOUTH ACCESSORIES</vt:lpstr>
      <vt:lpstr>'COMPRESSION SHORT'!Print_Area</vt:lpstr>
      <vt:lpstr>'MEN ACCESSORIES'!Print_Area</vt:lpstr>
      <vt:lpstr>'MENS TOPS'!Print_Area</vt:lpstr>
      <vt:lpstr>'MENS TOPS AND BOTTOMS'!Print_Area</vt:lpstr>
      <vt:lpstr>'MENS TOPS AND BOTTOMS (2)'!Print_Area</vt:lpstr>
      <vt:lpstr>'WOMEN ACCESSORIES'!Print_Area</vt:lpstr>
      <vt:lpstr>'WOMENS BOTTOM (2)'!Print_Area</vt:lpstr>
      <vt:lpstr>'WOMENS TOPS'!Print_Area</vt:lpstr>
      <vt:lpstr>'WOMENS TOPS AND BOTTOMS'!Print_Area</vt:lpstr>
      <vt:lpstr>'YOUTH ACCESSORIES'!Print_Area</vt:lpstr>
      <vt:lpstr>'YOUTH BOTTOMS (2)'!Print_Area</vt:lpstr>
      <vt:lpstr>'YOUTH TOPS'!Print_Area</vt:lpstr>
      <vt:lpstr>'YOUTH TOPS AND BOTTOMS'!Print_Area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Vanessa</dc:creator>
  <cp:lastModifiedBy>Magaly Angel</cp:lastModifiedBy>
  <cp:lastPrinted>2018-08-30T17:15:48Z</cp:lastPrinted>
  <dcterms:created xsi:type="dcterms:W3CDTF">2014-11-19T01:24:57Z</dcterms:created>
  <dcterms:modified xsi:type="dcterms:W3CDTF">2021-12-09T20:43:50Z</dcterms:modified>
</cp:coreProperties>
</file>