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codeName="ThisWorkbook" defaultThemeVersion="124226"/>
  <mc:AlternateContent xmlns:mc="http://schemas.openxmlformats.org/markup-compatibility/2006">
    <mc:Choice Requires="x15">
      <x15ac:absPath xmlns:x15ac="http://schemas.microsoft.com/office/spreadsheetml/2010/11/ac" url="C:\Users\mangel\Desktop\ROSTER\SOCCER\"/>
    </mc:Choice>
  </mc:AlternateContent>
  <xr:revisionPtr revIDLastSave="0" documentId="13_ncr:1_{19418882-FD38-4D95-8A1D-1E4DA3638992}" xr6:coauthVersionLast="46" xr6:coauthVersionMax="46" xr10:uidLastSave="{00000000-0000-0000-0000-000000000000}"/>
  <bookViews>
    <workbookView xWindow="20370" yWindow="-120" windowWidth="29040" windowHeight="15840" xr2:uid="{00000000-000D-0000-FFFF-FFFF00000000}"/>
  </bookViews>
  <sheets>
    <sheet name="INDEX" sheetId="7" r:id="rId1"/>
    <sheet name="MENS JERSEYS AND SHORTS" sheetId="1" r:id="rId2"/>
    <sheet name="MENS-SHORTS WITH NUMBERS" sheetId="10" r:id="rId3"/>
    <sheet name="WOMENS JERSEYS AND SHORTS" sheetId="8" r:id="rId4"/>
    <sheet name="WOMENS-SHORTS WITH NUMBERS" sheetId="11" r:id="rId5"/>
    <sheet name="YOUTH JERSEYS AND SHORTS" sheetId="9" r:id="rId6"/>
    <sheet name="YOUTH- SHORTS WITH NUMBERS" sheetId="12" r:id="rId7"/>
    <sheet name="DECORATIONS" sheetId="3" r:id="rId8"/>
  </sheets>
  <externalReferences>
    <externalReference r:id="rId9"/>
  </externalReferences>
  <definedNames>
    <definedName name="_xlnm._FilterDatabase" localSheetId="1" hidden="1">'MENS JERSEYS AND SHORTS'!$A$27:$D$27</definedName>
    <definedName name="_xlnm._FilterDatabase" localSheetId="2" hidden="1">'MENS-SHORTS WITH NUMBERS'!$C$27:$C$27</definedName>
    <definedName name="_xlnm._FilterDatabase" localSheetId="3" hidden="1">'WOMENS JERSEYS AND SHORTS'!$A$27:$D$27</definedName>
    <definedName name="_xlnm._FilterDatabase" localSheetId="4" hidden="1">'WOMENS-SHORTS WITH NUMBERS'!$B$27:$D$27</definedName>
    <definedName name="_xlnm._FilterDatabase" localSheetId="5" hidden="1">'YOUTH JERSEYS AND SHORTS'!$A$27:$D$27</definedName>
    <definedName name="_xlnm._FilterDatabase" localSheetId="6" hidden="1">'YOUTH- SHORTS WITH NUMBERS'!$B$27:$D$27</definedName>
    <definedName name="at" localSheetId="1">'MENS JERSEYS AND SHORTS'!#REF!</definedName>
    <definedName name="at" localSheetId="2">'MENS-SHORTS WITH NUMBERS'!#REF!</definedName>
    <definedName name="at" localSheetId="3">'WOMENS JERSEYS AND SHORTS'!#REF!</definedName>
    <definedName name="at" localSheetId="4">'WOMENS-SHORTS WITH NUMBERS'!#REF!</definedName>
    <definedName name="at" localSheetId="5">'YOUTH JERSEYS AND SHORTS'!#REF!</definedName>
    <definedName name="at" localSheetId="6">'YOUTH- SHORTS WITH NUMBERS'!#REF!</definedName>
    <definedName name="at">'[1]Basketball Jersey'!$CW$79:$CW$81</definedName>
    <definedName name="ev" localSheetId="1">'MENS JERSEYS AND SHORTS'!#REF!</definedName>
    <definedName name="ev" localSheetId="2">'MENS-SHORTS WITH NUMBERS'!#REF!</definedName>
    <definedName name="ev" localSheetId="3">'WOMENS JERSEYS AND SHORTS'!#REF!</definedName>
    <definedName name="ev" localSheetId="4">'WOMENS-SHORTS WITH NUMBERS'!#REF!</definedName>
    <definedName name="ev" localSheetId="5">'YOUTH JERSEYS AND SHORTS'!#REF!</definedName>
    <definedName name="ev" localSheetId="6">'YOUTH- SHORTS WITH NUMBERS'!#REF!</definedName>
    <definedName name="ev">'[1]Basketball Jersey'!$CW$75:$CW$77</definedName>
    <definedName name="ft" localSheetId="1">'MENS JERSEYS AND SHORTS'!#REF!</definedName>
    <definedName name="ft" localSheetId="2">'MENS-SHORTS WITH NUMBERS'!#REF!</definedName>
    <definedName name="ft" localSheetId="3">'WOMENS JERSEYS AND SHORTS'!#REF!</definedName>
    <definedName name="ft" localSheetId="4">'WOMENS-SHORTS WITH NUMBERS'!#REF!</definedName>
    <definedName name="ft" localSheetId="5">'YOUTH JERSEYS AND SHORTS'!#REF!</definedName>
    <definedName name="ft" localSheetId="6">'YOUTH- SHORTS WITH NUMBERS'!#REF!</definedName>
    <definedName name="ft">'[1]Basketball Jersey'!$CW$97:$CW$98</definedName>
    <definedName name="mit" localSheetId="1">'MENS JERSEYS AND SHORTS'!#REF!</definedName>
    <definedName name="mit" localSheetId="2">'MENS-SHORTS WITH NUMBERS'!#REF!</definedName>
    <definedName name="mit" localSheetId="3">'WOMENS JERSEYS AND SHORTS'!#REF!</definedName>
    <definedName name="mit" localSheetId="4">'WOMENS-SHORTS WITH NUMBERS'!#REF!</definedName>
    <definedName name="mit" localSheetId="5">'YOUTH JERSEYS AND SHORTS'!#REF!</definedName>
    <definedName name="mit" localSheetId="6">'YOUTH- SHORTS WITH NUMBERS'!#REF!</definedName>
    <definedName name="nx" localSheetId="1">'MENS JERSEYS AND SHORTS'!#REF!</definedName>
    <definedName name="nx" localSheetId="2">'MENS-SHORTS WITH NUMBERS'!#REF!</definedName>
    <definedName name="nx" localSheetId="3">'WOMENS JERSEYS AND SHORTS'!#REF!</definedName>
    <definedName name="nx" localSheetId="4">'WOMENS-SHORTS WITH NUMBERS'!#REF!</definedName>
    <definedName name="nx" localSheetId="5">'YOUTH JERSEYS AND SHORTS'!#REF!</definedName>
    <definedName name="nx" localSheetId="6">'YOUTH- SHORTS WITH NUMBERS'!#REF!</definedName>
    <definedName name="nx">'[1]Basketball Jersey'!$CW$87:$CW$88</definedName>
    <definedName name="_xlnm.Print_Area" localSheetId="7">DECORATIONS!$B$1:$S$81</definedName>
    <definedName name="_xlnm.Print_Area" localSheetId="1">'MENS JERSEYS AND SHORTS'!$A$1:$T$82</definedName>
    <definedName name="_xlnm.Print_Area" localSheetId="2">'MENS-SHORTS WITH NUMBERS'!$A$1:$T$82</definedName>
    <definedName name="_xlnm.Print_Area" localSheetId="3">'WOMENS JERSEYS AND SHORTS'!$A$1:$T$82</definedName>
    <definedName name="_xlnm.Print_Area" localSheetId="4">'WOMENS-SHORTS WITH NUMBERS'!$A$1:$T$82</definedName>
    <definedName name="_xlnm.Print_Area" localSheetId="5">'YOUTH JERSEYS AND SHORTS'!$A$1:$T$82</definedName>
    <definedName name="_xlnm.Print_Area" localSheetId="6">'YOUTH- SHORTS WITH NUMBERS'!$A$1:$T$82</definedName>
    <definedName name="ss" localSheetId="1">'MENS JERSEYS AND SHORTS'!#REF!</definedName>
    <definedName name="ss" localSheetId="2">'MENS-SHORTS WITH NUMBERS'!#REF!</definedName>
    <definedName name="ss" localSheetId="3">'WOMENS JERSEYS AND SHORTS'!#REF!</definedName>
    <definedName name="ss" localSheetId="4">'WOMENS-SHORTS WITH NUMBERS'!#REF!</definedName>
    <definedName name="ss" localSheetId="5">'YOUTH JERSEYS AND SHORTS'!#REF!</definedName>
    <definedName name="ss" localSheetId="6">'YOUTH- SHORTS WITH NUMBERS'!#REF!</definedName>
    <definedName name="st" localSheetId="1">'MENS JERSEYS AND SHORTS'!#REF!</definedName>
    <definedName name="st" localSheetId="2">'MENS-SHORTS WITH NUMBERS'!#REF!</definedName>
    <definedName name="st" localSheetId="3">'WOMENS JERSEYS AND SHORTS'!#REF!</definedName>
    <definedName name="st" localSheetId="4">'WOMENS-SHORTS WITH NUMBERS'!#REF!</definedName>
    <definedName name="st" localSheetId="5">'YOUTH JERSEYS AND SHORTS'!#REF!</definedName>
    <definedName name="st" localSheetId="6">'YOUTH- SHORTS WITH NUMBERS'!#REF!</definedName>
    <definedName name="st">'[1]Basketball Jersey'!$CW$83:$CW$85</definedName>
    <definedName name="su" localSheetId="1">'MENS JERSEYS AND SHORTS'!#REF!</definedName>
    <definedName name="su" localSheetId="2">'MENS-SHORTS WITH NUMBERS'!#REF!</definedName>
    <definedName name="su" localSheetId="3">'WOMENS JERSEYS AND SHORTS'!#REF!</definedName>
    <definedName name="su" localSheetId="4">'WOMENS-SHORTS WITH NUMBERS'!#REF!</definedName>
    <definedName name="su" localSheetId="5">'YOUTH JERSEYS AND SHORTS'!#REF!</definedName>
    <definedName name="su" localSheetId="6">'YOUTH- SHORTS WITH NUMBERS'!#REF!</definedName>
    <definedName name="su">'[1]Basketball Jersey'!$CW$93:$CW$95</definedName>
    <definedName name="wp" localSheetId="1">'MENS JERSEYS AND SHORTS'!#REF!</definedName>
    <definedName name="wp" localSheetId="2">'MENS-SHORTS WITH NUMBERS'!#REF!</definedName>
    <definedName name="wp" localSheetId="3">'WOMENS JERSEYS AND SHORTS'!#REF!</definedName>
    <definedName name="wp" localSheetId="4">'WOMENS-SHORTS WITH NUMBERS'!#REF!</definedName>
    <definedName name="wp" localSheetId="5">'YOUTH JERSEYS AND SHORTS'!#REF!</definedName>
    <definedName name="wp" localSheetId="6">'YOUTH- SHORTS WITH NUMBERS'!#REF!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8" i="9" l="1"/>
  <c r="G5" i="9"/>
  <c r="G5" i="11"/>
  <c r="G8" i="8"/>
  <c r="G5" i="8"/>
  <c r="G5" i="10"/>
  <c r="G8" i="1"/>
  <c r="G5" i="1"/>
  <c r="O47" i="12"/>
  <c r="O46" i="12"/>
  <c r="O45" i="12"/>
  <c r="S56" i="9"/>
  <c r="S55" i="9"/>
  <c r="S54" i="9"/>
  <c r="O58" i="11"/>
  <c r="O57" i="11"/>
  <c r="O56" i="11"/>
  <c r="S68" i="8"/>
  <c r="S67" i="8"/>
  <c r="S66" i="8"/>
  <c r="O58" i="8"/>
  <c r="O57" i="8"/>
  <c r="O56" i="8"/>
  <c r="O60" i="10"/>
  <c r="O59" i="10"/>
  <c r="O58" i="10"/>
  <c r="O60" i="1"/>
  <c r="O59" i="1"/>
  <c r="O58" i="1"/>
  <c r="O30" i="11" l="1"/>
  <c r="O29" i="11"/>
  <c r="O28" i="11"/>
  <c r="O30" i="8"/>
  <c r="O29" i="8"/>
  <c r="O28" i="8"/>
  <c r="O31" i="8"/>
  <c r="O32" i="8"/>
  <c r="O33" i="8"/>
  <c r="O30" i="10"/>
  <c r="O29" i="10"/>
  <c r="O28" i="10"/>
  <c r="O31" i="10"/>
  <c r="O32" i="10"/>
  <c r="O33" i="10"/>
  <c r="O30" i="1"/>
  <c r="O29" i="1"/>
  <c r="O28" i="1"/>
  <c r="G5" i="12" l="1"/>
  <c r="S52" i="9" l="1"/>
  <c r="O32" i="9"/>
  <c r="P32" i="9"/>
  <c r="K82" i="12"/>
  <c r="E82" i="12"/>
  <c r="K81" i="12"/>
  <c r="E81" i="12"/>
  <c r="K80" i="12"/>
  <c r="E80" i="12"/>
  <c r="K79" i="12"/>
  <c r="E79" i="12"/>
  <c r="K78" i="12"/>
  <c r="E78" i="12"/>
  <c r="K77" i="12"/>
  <c r="E77" i="12"/>
  <c r="K76" i="12"/>
  <c r="E76" i="12"/>
  <c r="K75" i="12"/>
  <c r="E75" i="12"/>
  <c r="K74" i="12"/>
  <c r="E74" i="12"/>
  <c r="K73" i="12"/>
  <c r="E73" i="12"/>
  <c r="K72" i="12"/>
  <c r="E72" i="12"/>
  <c r="K71" i="12"/>
  <c r="E71" i="12"/>
  <c r="K70" i="12"/>
  <c r="E70" i="12"/>
  <c r="K69" i="12"/>
  <c r="E69" i="12"/>
  <c r="K68" i="12"/>
  <c r="E68" i="12"/>
  <c r="K67" i="12"/>
  <c r="E67" i="12"/>
  <c r="K66" i="12"/>
  <c r="E66" i="12"/>
  <c r="K65" i="12"/>
  <c r="E65" i="12"/>
  <c r="K64" i="12"/>
  <c r="E64" i="12"/>
  <c r="K63" i="12"/>
  <c r="E63" i="12"/>
  <c r="K62" i="12"/>
  <c r="E62" i="12"/>
  <c r="K61" i="12"/>
  <c r="E61" i="12"/>
  <c r="K60" i="12"/>
  <c r="E60" i="12"/>
  <c r="K59" i="12"/>
  <c r="E59" i="12"/>
  <c r="K58" i="12"/>
  <c r="E58" i="12"/>
  <c r="K57" i="12"/>
  <c r="E57" i="12"/>
  <c r="K56" i="12"/>
  <c r="E56" i="12"/>
  <c r="K55" i="12"/>
  <c r="E55" i="12"/>
  <c r="K54" i="12"/>
  <c r="E54" i="12"/>
  <c r="K53" i="12"/>
  <c r="E53" i="12"/>
  <c r="K52" i="12"/>
  <c r="E52" i="12"/>
  <c r="K51" i="12"/>
  <c r="E51" i="12"/>
  <c r="K50" i="12"/>
  <c r="E50" i="12"/>
  <c r="K49" i="12"/>
  <c r="E49" i="12"/>
  <c r="K48" i="12"/>
  <c r="E48" i="12"/>
  <c r="K47" i="12"/>
  <c r="E47" i="12"/>
  <c r="K46" i="12"/>
  <c r="E46" i="12"/>
  <c r="K45" i="12"/>
  <c r="E45" i="12"/>
  <c r="K44" i="12"/>
  <c r="E44" i="12"/>
  <c r="K43" i="12"/>
  <c r="E43" i="12"/>
  <c r="K42" i="12"/>
  <c r="E42" i="12"/>
  <c r="K41" i="12"/>
  <c r="E41" i="12"/>
  <c r="K40" i="12"/>
  <c r="E40" i="12"/>
  <c r="P34" i="12"/>
  <c r="O39" i="12"/>
  <c r="K39" i="12"/>
  <c r="E39" i="12"/>
  <c r="O38" i="12"/>
  <c r="K38" i="12"/>
  <c r="E38" i="12"/>
  <c r="O37" i="12"/>
  <c r="K37" i="12"/>
  <c r="E37" i="12"/>
  <c r="O36" i="12"/>
  <c r="K36" i="12"/>
  <c r="E36" i="12"/>
  <c r="O35" i="12"/>
  <c r="K35" i="12"/>
  <c r="E35" i="12"/>
  <c r="O34" i="12"/>
  <c r="K34" i="12"/>
  <c r="E34" i="12"/>
  <c r="O33" i="12"/>
  <c r="K33" i="12"/>
  <c r="E33" i="12"/>
  <c r="O32" i="12"/>
  <c r="K32" i="12"/>
  <c r="E32" i="12"/>
  <c r="O31" i="12"/>
  <c r="K31" i="12"/>
  <c r="E31" i="12"/>
  <c r="O30" i="12"/>
  <c r="K30" i="12"/>
  <c r="E30" i="12"/>
  <c r="O29" i="12"/>
  <c r="K29" i="12"/>
  <c r="E29" i="12"/>
  <c r="O28" i="12"/>
  <c r="K28" i="12"/>
  <c r="E28" i="12"/>
  <c r="L22" i="12"/>
  <c r="O21" i="12"/>
  <c r="N21" i="12"/>
  <c r="L21" i="12"/>
  <c r="L18" i="12"/>
  <c r="L17" i="12"/>
  <c r="L15" i="12"/>
  <c r="O48" i="12" l="1"/>
  <c r="O43" i="12"/>
  <c r="K82" i="11"/>
  <c r="E82" i="11"/>
  <c r="K81" i="11"/>
  <c r="E81" i="11"/>
  <c r="K80" i="11"/>
  <c r="E80" i="11"/>
  <c r="K79" i="11"/>
  <c r="E79" i="11"/>
  <c r="K78" i="11"/>
  <c r="E78" i="11"/>
  <c r="K77" i="11"/>
  <c r="E77" i="11"/>
  <c r="K76" i="11"/>
  <c r="E76" i="11"/>
  <c r="K75" i="11"/>
  <c r="E75" i="11"/>
  <c r="K74" i="11"/>
  <c r="E74" i="11"/>
  <c r="K73" i="11"/>
  <c r="E73" i="11"/>
  <c r="K72" i="11"/>
  <c r="E72" i="11"/>
  <c r="K71" i="11"/>
  <c r="E71" i="11"/>
  <c r="K70" i="11"/>
  <c r="E70" i="11"/>
  <c r="K69" i="11"/>
  <c r="E69" i="11"/>
  <c r="K68" i="11"/>
  <c r="E68" i="11"/>
  <c r="K67" i="11"/>
  <c r="E67" i="11"/>
  <c r="K66" i="11"/>
  <c r="E66" i="11"/>
  <c r="K65" i="11"/>
  <c r="E65" i="11"/>
  <c r="K64" i="11"/>
  <c r="E64" i="11"/>
  <c r="K63" i="11"/>
  <c r="E63" i="11"/>
  <c r="K62" i="11"/>
  <c r="E62" i="11"/>
  <c r="K61" i="11"/>
  <c r="E61" i="11"/>
  <c r="K60" i="11"/>
  <c r="E60" i="11"/>
  <c r="K59" i="11"/>
  <c r="E59" i="11"/>
  <c r="K58" i="11"/>
  <c r="E58" i="11"/>
  <c r="K57" i="11"/>
  <c r="E57" i="11"/>
  <c r="K56" i="11"/>
  <c r="E56" i="11"/>
  <c r="K55" i="11"/>
  <c r="E55" i="11"/>
  <c r="K54" i="11"/>
  <c r="E54" i="11"/>
  <c r="K53" i="11"/>
  <c r="E53" i="11"/>
  <c r="K52" i="11"/>
  <c r="E52" i="11"/>
  <c r="K51" i="11"/>
  <c r="E51" i="11"/>
  <c r="K50" i="11"/>
  <c r="E50" i="11"/>
  <c r="K49" i="11"/>
  <c r="E49" i="11"/>
  <c r="O51" i="11"/>
  <c r="K48" i="11"/>
  <c r="E48" i="11"/>
  <c r="O50" i="11"/>
  <c r="K47" i="11"/>
  <c r="E47" i="11"/>
  <c r="O49" i="11"/>
  <c r="K46" i="11"/>
  <c r="E46" i="11"/>
  <c r="O48" i="11"/>
  <c r="K45" i="11"/>
  <c r="E45" i="11"/>
  <c r="O47" i="11"/>
  <c r="K44" i="11"/>
  <c r="E44" i="11"/>
  <c r="O46" i="11"/>
  <c r="K43" i="11"/>
  <c r="E43" i="11"/>
  <c r="O45" i="11"/>
  <c r="K42" i="11"/>
  <c r="E42" i="11"/>
  <c r="O44" i="11"/>
  <c r="K41" i="11"/>
  <c r="E41" i="11"/>
  <c r="O43" i="11"/>
  <c r="K40" i="11"/>
  <c r="E40" i="11"/>
  <c r="O42" i="11"/>
  <c r="K39" i="11"/>
  <c r="E39" i="11"/>
  <c r="O41" i="11"/>
  <c r="K38" i="11"/>
  <c r="E38" i="11"/>
  <c r="O40" i="11"/>
  <c r="K37" i="11"/>
  <c r="E37" i="11"/>
  <c r="O39" i="11"/>
  <c r="K36" i="11"/>
  <c r="E36" i="11"/>
  <c r="O38" i="11"/>
  <c r="K35" i="11"/>
  <c r="E35" i="11"/>
  <c r="O37" i="11"/>
  <c r="K34" i="11"/>
  <c r="E34" i="11"/>
  <c r="O36" i="11"/>
  <c r="K33" i="11"/>
  <c r="E33" i="11"/>
  <c r="O35" i="11"/>
  <c r="K32" i="11"/>
  <c r="E32" i="11"/>
  <c r="O34" i="11"/>
  <c r="K31" i="11"/>
  <c r="E31" i="11"/>
  <c r="O33" i="11"/>
  <c r="K30" i="11"/>
  <c r="E30" i="11"/>
  <c r="V29" i="11"/>
  <c r="O32" i="11"/>
  <c r="K29" i="11"/>
  <c r="E29" i="11"/>
  <c r="V28" i="11"/>
  <c r="O31" i="11"/>
  <c r="K28" i="11"/>
  <c r="E28" i="11"/>
  <c r="V27" i="11"/>
  <c r="L22" i="11"/>
  <c r="O21" i="11"/>
  <c r="N21" i="11"/>
  <c r="L21" i="11"/>
  <c r="L18" i="11"/>
  <c r="L17" i="11"/>
  <c r="L15" i="11"/>
  <c r="P31" i="8"/>
  <c r="O54" i="11" l="1"/>
  <c r="O35" i="10"/>
  <c r="O36" i="10"/>
  <c r="O39" i="10"/>
  <c r="O40" i="10"/>
  <c r="O41" i="10"/>
  <c r="O42" i="10"/>
  <c r="O43" i="10"/>
  <c r="O44" i="10"/>
  <c r="O45" i="10"/>
  <c r="O46" i="10"/>
  <c r="O47" i="10"/>
  <c r="O48" i="10"/>
  <c r="O49" i="10"/>
  <c r="O51" i="10"/>
  <c r="O52" i="10"/>
  <c r="O53" i="10"/>
  <c r="O54" i="10"/>
  <c r="O59" i="11" l="1"/>
  <c r="K82" i="10"/>
  <c r="E82" i="10"/>
  <c r="K81" i="10"/>
  <c r="E81" i="10"/>
  <c r="K80" i="10"/>
  <c r="E80" i="10"/>
  <c r="K79" i="10"/>
  <c r="E79" i="10"/>
  <c r="K78" i="10"/>
  <c r="E78" i="10"/>
  <c r="K77" i="10"/>
  <c r="E77" i="10"/>
  <c r="K76" i="10"/>
  <c r="E76" i="10"/>
  <c r="K75" i="10"/>
  <c r="E75" i="10"/>
  <c r="K74" i="10"/>
  <c r="E74" i="10"/>
  <c r="K73" i="10"/>
  <c r="E73" i="10"/>
  <c r="K72" i="10"/>
  <c r="E72" i="10"/>
  <c r="K71" i="10"/>
  <c r="E71" i="10"/>
  <c r="K70" i="10"/>
  <c r="E70" i="10"/>
  <c r="K69" i="10"/>
  <c r="E69" i="10"/>
  <c r="K68" i="10"/>
  <c r="E68" i="10"/>
  <c r="K67" i="10"/>
  <c r="E67" i="10"/>
  <c r="K66" i="10"/>
  <c r="E66" i="10"/>
  <c r="K65" i="10"/>
  <c r="E65" i="10"/>
  <c r="K64" i="10"/>
  <c r="E64" i="10"/>
  <c r="K63" i="10"/>
  <c r="E63" i="10"/>
  <c r="K62" i="10"/>
  <c r="E62" i="10"/>
  <c r="K61" i="10"/>
  <c r="E61" i="10"/>
  <c r="K60" i="10"/>
  <c r="E60" i="10"/>
  <c r="K59" i="10"/>
  <c r="E59" i="10"/>
  <c r="K58" i="10"/>
  <c r="E58" i="10"/>
  <c r="K57" i="10"/>
  <c r="E57" i="10"/>
  <c r="K56" i="10"/>
  <c r="E56" i="10"/>
  <c r="K55" i="10"/>
  <c r="E55" i="10"/>
  <c r="K54" i="10"/>
  <c r="E54" i="10"/>
  <c r="K53" i="10"/>
  <c r="E53" i="10"/>
  <c r="K52" i="10"/>
  <c r="E52" i="10"/>
  <c r="K51" i="10"/>
  <c r="O37" i="10" s="1"/>
  <c r="E51" i="10"/>
  <c r="K50" i="10"/>
  <c r="E50" i="10"/>
  <c r="K49" i="10"/>
  <c r="E49" i="10"/>
  <c r="K48" i="10"/>
  <c r="E48" i="10"/>
  <c r="K47" i="10"/>
  <c r="E47" i="10"/>
  <c r="K46" i="10"/>
  <c r="E46" i="10"/>
  <c r="K45" i="10"/>
  <c r="E45" i="10"/>
  <c r="K44" i="10"/>
  <c r="E44" i="10"/>
  <c r="K43" i="10"/>
  <c r="E43" i="10"/>
  <c r="K42" i="10"/>
  <c r="E42" i="10"/>
  <c r="K41" i="10"/>
  <c r="E41" i="10"/>
  <c r="K40" i="10"/>
  <c r="E40" i="10"/>
  <c r="K39" i="10"/>
  <c r="E39" i="10"/>
  <c r="K38" i="10"/>
  <c r="E38" i="10"/>
  <c r="K37" i="10"/>
  <c r="E37" i="10"/>
  <c r="K36" i="10"/>
  <c r="E36" i="10"/>
  <c r="K35" i="10"/>
  <c r="E35" i="10"/>
  <c r="K34" i="10"/>
  <c r="E34" i="10"/>
  <c r="K33" i="10"/>
  <c r="E33" i="10"/>
  <c r="K32" i="10"/>
  <c r="E32" i="10"/>
  <c r="K31" i="10"/>
  <c r="E31" i="10"/>
  <c r="K30" i="10"/>
  <c r="O50" i="10" s="1"/>
  <c r="E30" i="10"/>
  <c r="K29" i="10"/>
  <c r="O38" i="10" s="1"/>
  <c r="E29" i="10"/>
  <c r="K28" i="10"/>
  <c r="O34" i="10" s="1"/>
  <c r="E28" i="10"/>
  <c r="L22" i="10"/>
  <c r="O21" i="10"/>
  <c r="N21" i="10"/>
  <c r="L21" i="10"/>
  <c r="L18" i="10"/>
  <c r="L17" i="10"/>
  <c r="L15" i="10"/>
  <c r="O56" i="10" l="1"/>
  <c r="O61" i="10"/>
  <c r="P32" i="1" l="1"/>
  <c r="P35" i="9" l="1"/>
  <c r="V30" i="9"/>
  <c r="V29" i="9"/>
  <c r="V28" i="9"/>
  <c r="P34" i="8" l="1"/>
  <c r="V29" i="8"/>
  <c r="V28" i="8"/>
  <c r="V27" i="8"/>
  <c r="S64" i="8"/>
  <c r="P35" i="1"/>
  <c r="S69" i="8" l="1"/>
  <c r="V30" i="1"/>
  <c r="V29" i="1"/>
  <c r="V28" i="1"/>
  <c r="L17" i="3" l="1"/>
  <c r="L16" i="3"/>
  <c r="O15" i="3"/>
  <c r="N15" i="3"/>
  <c r="L15" i="3"/>
  <c r="L11" i="3"/>
  <c r="L9" i="3"/>
  <c r="L6" i="3"/>
  <c r="O29" i="9"/>
  <c r="O30" i="9"/>
  <c r="O31" i="9"/>
  <c r="O33" i="9"/>
  <c r="O34" i="9"/>
  <c r="O35" i="9"/>
  <c r="O36" i="9"/>
  <c r="O37" i="9"/>
  <c r="O38" i="9"/>
  <c r="O39" i="9"/>
  <c r="O32" i="1"/>
  <c r="O33" i="1"/>
  <c r="O35" i="1"/>
  <c r="O36" i="1"/>
  <c r="O38" i="1"/>
  <c r="O39" i="1"/>
  <c r="O40" i="1"/>
  <c r="O41" i="1"/>
  <c r="O42" i="1"/>
  <c r="O43" i="1"/>
  <c r="O44" i="1"/>
  <c r="O45" i="1"/>
  <c r="O46" i="1"/>
  <c r="O47" i="1"/>
  <c r="O48" i="1"/>
  <c r="O49" i="1"/>
  <c r="O50" i="1"/>
  <c r="O51" i="1"/>
  <c r="O52" i="1"/>
  <c r="O53" i="1"/>
  <c r="O54" i="1"/>
  <c r="O34" i="8"/>
  <c r="O35" i="8"/>
  <c r="O36" i="8"/>
  <c r="O37" i="8"/>
  <c r="O38" i="8"/>
  <c r="O39" i="8"/>
  <c r="O40" i="8"/>
  <c r="O41" i="8"/>
  <c r="O42" i="8"/>
  <c r="O43" i="8"/>
  <c r="O44" i="8"/>
  <c r="O45" i="8"/>
  <c r="O46" i="8"/>
  <c r="O47" i="8"/>
  <c r="O48" i="8"/>
  <c r="O49" i="8"/>
  <c r="O50" i="8"/>
  <c r="O51" i="8"/>
  <c r="K82" i="9"/>
  <c r="E82" i="9"/>
  <c r="K81" i="9"/>
  <c r="E81" i="9"/>
  <c r="K80" i="9"/>
  <c r="E80" i="9"/>
  <c r="K79" i="9"/>
  <c r="E79" i="9"/>
  <c r="K78" i="9"/>
  <c r="E78" i="9"/>
  <c r="K77" i="9"/>
  <c r="E77" i="9"/>
  <c r="K76" i="9"/>
  <c r="E76" i="9"/>
  <c r="K75" i="9"/>
  <c r="E75" i="9"/>
  <c r="K74" i="9"/>
  <c r="E74" i="9"/>
  <c r="K73" i="9"/>
  <c r="E73" i="9"/>
  <c r="K72" i="9"/>
  <c r="E72" i="9"/>
  <c r="K71" i="9"/>
  <c r="E71" i="9"/>
  <c r="K70" i="9"/>
  <c r="E70" i="9"/>
  <c r="K69" i="9"/>
  <c r="E69" i="9"/>
  <c r="K68" i="9"/>
  <c r="E68" i="9"/>
  <c r="K67" i="9"/>
  <c r="E67" i="9"/>
  <c r="K66" i="9"/>
  <c r="E66" i="9"/>
  <c r="K65" i="9"/>
  <c r="E65" i="9"/>
  <c r="K64" i="9"/>
  <c r="E64" i="9"/>
  <c r="K63" i="9"/>
  <c r="E63" i="9"/>
  <c r="K62" i="9"/>
  <c r="E62" i="9"/>
  <c r="K61" i="9"/>
  <c r="E61" i="9"/>
  <c r="K60" i="9"/>
  <c r="E60" i="9"/>
  <c r="K59" i="9"/>
  <c r="E59" i="9"/>
  <c r="K58" i="9"/>
  <c r="E58" i="9"/>
  <c r="O49" i="9"/>
  <c r="K57" i="9"/>
  <c r="E57" i="9"/>
  <c r="K56" i="9"/>
  <c r="E56" i="9"/>
  <c r="K55" i="9"/>
  <c r="E55" i="9"/>
  <c r="K54" i="9"/>
  <c r="E54" i="9"/>
  <c r="K53" i="9"/>
  <c r="E53" i="9"/>
  <c r="K52" i="9"/>
  <c r="E52" i="9"/>
  <c r="K51" i="9"/>
  <c r="E51" i="9"/>
  <c r="K50" i="9"/>
  <c r="E50" i="9"/>
  <c r="K49" i="9"/>
  <c r="E49" i="9"/>
  <c r="K48" i="9"/>
  <c r="E48" i="9"/>
  <c r="K47" i="9"/>
  <c r="E47" i="9"/>
  <c r="K46" i="9"/>
  <c r="E46" i="9"/>
  <c r="K45" i="9"/>
  <c r="E45" i="9"/>
  <c r="K44" i="9"/>
  <c r="E44" i="9"/>
  <c r="K43" i="9"/>
  <c r="E43" i="9"/>
  <c r="K42" i="9"/>
  <c r="E42" i="9"/>
  <c r="K41" i="9"/>
  <c r="E41" i="9"/>
  <c r="K40" i="9"/>
  <c r="E40" i="9"/>
  <c r="K39" i="9"/>
  <c r="E39" i="9"/>
  <c r="K38" i="9"/>
  <c r="E38" i="9"/>
  <c r="K37" i="9"/>
  <c r="E37" i="9"/>
  <c r="K36" i="9"/>
  <c r="E36" i="9"/>
  <c r="K35" i="9"/>
  <c r="E35" i="9"/>
  <c r="K34" i="9"/>
  <c r="E34" i="9"/>
  <c r="K33" i="9"/>
  <c r="E33" i="9"/>
  <c r="K32" i="9"/>
  <c r="E32" i="9"/>
  <c r="K31" i="9"/>
  <c r="E31" i="9"/>
  <c r="K30" i="9"/>
  <c r="E30" i="9"/>
  <c r="K29" i="9"/>
  <c r="E29" i="9"/>
  <c r="O28" i="9"/>
  <c r="K28" i="9"/>
  <c r="E28" i="9"/>
  <c r="L22" i="9"/>
  <c r="O21" i="9"/>
  <c r="N21" i="9"/>
  <c r="L21" i="9"/>
  <c r="L18" i="9"/>
  <c r="L17" i="9"/>
  <c r="L15" i="9"/>
  <c r="S67" i="1"/>
  <c r="S68" i="1"/>
  <c r="S66" i="1"/>
  <c r="S64" i="1"/>
  <c r="O62" i="1"/>
  <c r="O60" i="8"/>
  <c r="O45" i="9" l="1"/>
  <c r="O47" i="9"/>
  <c r="O46" i="9"/>
  <c r="O51" i="9"/>
  <c r="O43" i="9"/>
  <c r="S57" i="9"/>
  <c r="K82" i="8"/>
  <c r="E82" i="8"/>
  <c r="K81" i="8"/>
  <c r="E81" i="8"/>
  <c r="K80" i="8"/>
  <c r="E80" i="8"/>
  <c r="K79" i="8"/>
  <c r="E79" i="8"/>
  <c r="K78" i="8"/>
  <c r="E78" i="8"/>
  <c r="K77" i="8"/>
  <c r="E77" i="8"/>
  <c r="K76" i="8"/>
  <c r="E76" i="8"/>
  <c r="K75" i="8"/>
  <c r="E75" i="8"/>
  <c r="K74" i="8"/>
  <c r="E74" i="8"/>
  <c r="K73" i="8"/>
  <c r="E73" i="8"/>
  <c r="K72" i="8"/>
  <c r="E72" i="8"/>
  <c r="K71" i="8"/>
  <c r="E71" i="8"/>
  <c r="K70" i="8"/>
  <c r="E70" i="8"/>
  <c r="K69" i="8"/>
  <c r="E69" i="8"/>
  <c r="K68" i="8"/>
  <c r="E68" i="8"/>
  <c r="K67" i="8"/>
  <c r="E67" i="8"/>
  <c r="K66" i="8"/>
  <c r="E66" i="8"/>
  <c r="K65" i="8"/>
  <c r="E65" i="8"/>
  <c r="K64" i="8"/>
  <c r="E64" i="8"/>
  <c r="K63" i="8"/>
  <c r="E63" i="8"/>
  <c r="K62" i="8"/>
  <c r="E62" i="8"/>
  <c r="K61" i="8"/>
  <c r="E61" i="8"/>
  <c r="K60" i="8"/>
  <c r="E60" i="8"/>
  <c r="K59" i="8"/>
  <c r="E59" i="8"/>
  <c r="K58" i="8"/>
  <c r="E58" i="8"/>
  <c r="K57" i="8"/>
  <c r="E57" i="8"/>
  <c r="K56" i="8"/>
  <c r="E56" i="8"/>
  <c r="K55" i="8"/>
  <c r="E55" i="8"/>
  <c r="K54" i="8"/>
  <c r="E54" i="8"/>
  <c r="K53" i="8"/>
  <c r="E53" i="8"/>
  <c r="K52" i="8"/>
  <c r="E52" i="8"/>
  <c r="K51" i="8"/>
  <c r="E51" i="8"/>
  <c r="K50" i="8"/>
  <c r="E50" i="8"/>
  <c r="K49" i="8"/>
  <c r="E49" i="8"/>
  <c r="K48" i="8"/>
  <c r="E48" i="8"/>
  <c r="K47" i="8"/>
  <c r="E47" i="8"/>
  <c r="K46" i="8"/>
  <c r="E46" i="8"/>
  <c r="K45" i="8"/>
  <c r="E45" i="8"/>
  <c r="K44" i="8"/>
  <c r="E44" i="8"/>
  <c r="K43" i="8"/>
  <c r="E43" i="8"/>
  <c r="K42" i="8"/>
  <c r="E42" i="8"/>
  <c r="K41" i="8"/>
  <c r="E41" i="8"/>
  <c r="K40" i="8"/>
  <c r="E40" i="8"/>
  <c r="K39" i="8"/>
  <c r="E39" i="8"/>
  <c r="K38" i="8"/>
  <c r="E38" i="8"/>
  <c r="K37" i="8"/>
  <c r="E37" i="8"/>
  <c r="K36" i="8"/>
  <c r="E36" i="8"/>
  <c r="K35" i="8"/>
  <c r="E35" i="8"/>
  <c r="K34" i="8"/>
  <c r="E34" i="8"/>
  <c r="K33" i="8"/>
  <c r="E33" i="8"/>
  <c r="K32" i="8"/>
  <c r="E32" i="8"/>
  <c r="K31" i="8"/>
  <c r="E31" i="8"/>
  <c r="K30" i="8"/>
  <c r="E30" i="8"/>
  <c r="K29" i="8"/>
  <c r="E29" i="8"/>
  <c r="K28" i="8"/>
  <c r="E28" i="8"/>
  <c r="L22" i="8"/>
  <c r="O21" i="8"/>
  <c r="N21" i="8"/>
  <c r="L21" i="8"/>
  <c r="L18" i="8"/>
  <c r="L17" i="8"/>
  <c r="L15" i="8"/>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E29" i="1"/>
  <c r="E30" i="1"/>
  <c r="O34" i="1" s="1"/>
  <c r="E31" i="1"/>
  <c r="E32" i="1"/>
  <c r="E33" i="1"/>
  <c r="O37" i="1" s="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K28" i="1"/>
  <c r="O62" i="8" l="1"/>
  <c r="O64" i="1"/>
  <c r="O59" i="8"/>
  <c r="O48" i="9"/>
  <c r="O54" i="8"/>
  <c r="L22" i="1" l="1"/>
  <c r="O21" i="1"/>
  <c r="N21" i="1"/>
  <c r="L21" i="1"/>
  <c r="L18" i="1"/>
  <c r="L17" i="1"/>
  <c r="L15" i="1"/>
  <c r="N47" i="1" l="1"/>
  <c r="N48" i="1"/>
  <c r="N78" i="3" l="1"/>
  <c r="I78" i="3"/>
  <c r="D78" i="3"/>
  <c r="C78" i="3"/>
  <c r="N77" i="3"/>
  <c r="I77" i="3"/>
  <c r="D77" i="3"/>
  <c r="C77" i="3"/>
  <c r="N76" i="3"/>
  <c r="I76" i="3"/>
  <c r="D76" i="3"/>
  <c r="C76" i="3"/>
  <c r="N75" i="3"/>
  <c r="I75" i="3"/>
  <c r="D75" i="3"/>
  <c r="C75" i="3"/>
  <c r="N74" i="3"/>
  <c r="I74" i="3"/>
  <c r="D74" i="3"/>
  <c r="C74" i="3"/>
  <c r="N73" i="3"/>
  <c r="I73" i="3"/>
  <c r="D73" i="3"/>
  <c r="C73" i="3"/>
  <c r="N72" i="3"/>
  <c r="I72" i="3"/>
  <c r="D72" i="3"/>
  <c r="C72" i="3"/>
  <c r="N71" i="3"/>
  <c r="I71" i="3"/>
  <c r="D71" i="3"/>
  <c r="C71" i="3"/>
  <c r="N70" i="3"/>
  <c r="I70" i="3"/>
  <c r="D70" i="3"/>
  <c r="C70" i="3"/>
  <c r="N69" i="3"/>
  <c r="I69" i="3"/>
  <c r="D69" i="3"/>
  <c r="N68" i="3"/>
  <c r="I68" i="3"/>
  <c r="D68" i="3"/>
  <c r="N67" i="3"/>
  <c r="I67" i="3"/>
  <c r="D67" i="3"/>
  <c r="N66" i="3"/>
  <c r="I66" i="3"/>
  <c r="D66" i="3"/>
  <c r="N65" i="3"/>
  <c r="I65" i="3"/>
  <c r="D65" i="3"/>
  <c r="N64" i="3"/>
  <c r="I64" i="3"/>
  <c r="D64" i="3"/>
  <c r="N63" i="3"/>
  <c r="I63" i="3"/>
  <c r="D63" i="3"/>
  <c r="N62" i="3"/>
  <c r="I62" i="3"/>
  <c r="D62" i="3"/>
  <c r="N61" i="3"/>
  <c r="I61" i="3"/>
  <c r="D61" i="3"/>
  <c r="N60" i="3"/>
  <c r="I60" i="3"/>
  <c r="D60" i="3"/>
  <c r="N59" i="3"/>
  <c r="I59" i="3"/>
  <c r="D59" i="3"/>
  <c r="N58" i="3"/>
  <c r="I58" i="3"/>
  <c r="D58" i="3"/>
  <c r="N57" i="3"/>
  <c r="I57" i="3"/>
  <c r="D57" i="3"/>
  <c r="N56" i="3"/>
  <c r="I56" i="3"/>
  <c r="D56" i="3"/>
  <c r="N55" i="3"/>
  <c r="I55" i="3"/>
  <c r="D55" i="3"/>
  <c r="N54" i="3"/>
  <c r="I54" i="3"/>
  <c r="D54" i="3"/>
  <c r="N53" i="3"/>
  <c r="I53" i="3"/>
  <c r="D53" i="3"/>
  <c r="N52" i="3"/>
  <c r="I52" i="3"/>
  <c r="D52" i="3"/>
  <c r="N51" i="3"/>
  <c r="I51" i="3"/>
  <c r="D51" i="3"/>
  <c r="N50" i="3"/>
  <c r="I50" i="3"/>
  <c r="D50" i="3"/>
  <c r="N49" i="3"/>
  <c r="I49" i="3"/>
  <c r="D49" i="3"/>
  <c r="N48" i="3"/>
  <c r="I48" i="3"/>
  <c r="D48" i="3"/>
  <c r="N47" i="3"/>
  <c r="I47" i="3"/>
  <c r="D47" i="3"/>
  <c r="N46" i="3"/>
  <c r="I46" i="3"/>
  <c r="D46" i="3"/>
  <c r="N45" i="3"/>
  <c r="I45" i="3"/>
  <c r="D45" i="3"/>
  <c r="N44" i="3"/>
  <c r="I44" i="3"/>
  <c r="D44" i="3"/>
  <c r="N43" i="3"/>
  <c r="I43" i="3"/>
  <c r="D43" i="3"/>
  <c r="N42" i="3"/>
  <c r="I42" i="3"/>
  <c r="D42" i="3"/>
  <c r="N41" i="3"/>
  <c r="I41" i="3"/>
  <c r="D41" i="3"/>
  <c r="N40" i="3"/>
  <c r="I40" i="3"/>
  <c r="D40" i="3"/>
  <c r="N39" i="3"/>
  <c r="I39" i="3"/>
  <c r="D39" i="3"/>
  <c r="B35" i="3"/>
  <c r="B34" i="3"/>
  <c r="Q46" i="3" l="1"/>
  <c r="Q52" i="3"/>
  <c r="Q40" i="3"/>
  <c r="S69" i="1"/>
  <c r="E28" i="1"/>
  <c r="O31" i="1" l="1"/>
  <c r="O61" i="1" s="1"/>
  <c r="O56" i="1" l="1"/>
</calcChain>
</file>

<file path=xl/sharedStrings.xml><?xml version="1.0" encoding="utf-8"?>
<sst xmlns="http://schemas.openxmlformats.org/spreadsheetml/2006/main" count="984" uniqueCount="201">
  <si>
    <t>#</t>
  </si>
  <si>
    <t>PLAYER NAME</t>
  </si>
  <si>
    <t>SIZE</t>
  </si>
  <si>
    <t>QTY</t>
  </si>
  <si>
    <t>S</t>
  </si>
  <si>
    <t>M</t>
  </si>
  <si>
    <t>L</t>
  </si>
  <si>
    <t>XL</t>
  </si>
  <si>
    <t>2XL</t>
  </si>
  <si>
    <t>3XL</t>
  </si>
  <si>
    <t>4XL</t>
  </si>
  <si>
    <t>TOTAL</t>
  </si>
  <si>
    <t>Reg length</t>
  </si>
  <si>
    <t>Total "+2"</t>
  </si>
  <si>
    <t>Total "+4"</t>
  </si>
  <si>
    <t>Total Jerseys</t>
  </si>
  <si>
    <t>Total Jerseys with names</t>
  </si>
  <si>
    <t>S + 2</t>
  </si>
  <si>
    <t>S + 4</t>
  </si>
  <si>
    <t>M + 2</t>
  </si>
  <si>
    <t>M + 4</t>
  </si>
  <si>
    <t>L + 2</t>
  </si>
  <si>
    <t>L + 4</t>
  </si>
  <si>
    <t>XL + 2</t>
  </si>
  <si>
    <t>XL + 4</t>
  </si>
  <si>
    <t>2XL + 2</t>
  </si>
  <si>
    <t>2XL + 4</t>
  </si>
  <si>
    <t>3XL + 2</t>
  </si>
  <si>
    <t>3XL + 4</t>
  </si>
  <si>
    <t>4XL + 2</t>
  </si>
  <si>
    <t>4XL + 4</t>
  </si>
  <si>
    <t>Total Jerseys without numbers</t>
  </si>
  <si>
    <t>NO NUMBERS</t>
  </si>
  <si>
    <t>SCHOOL NAME:</t>
  </si>
  <si>
    <t>COLORWAY:</t>
  </si>
  <si>
    <t>Program</t>
  </si>
  <si>
    <t>Men's</t>
  </si>
  <si>
    <t>ROSTER SHORT</t>
  </si>
  <si>
    <t>Total Shorts</t>
  </si>
  <si>
    <t>S -  2</t>
  </si>
  <si>
    <t>M -  2</t>
  </si>
  <si>
    <t>L -  2</t>
  </si>
  <si>
    <t>XL -  2</t>
  </si>
  <si>
    <t>2XL -  2</t>
  </si>
  <si>
    <t>3XL -  2</t>
  </si>
  <si>
    <t>4XL -  2</t>
  </si>
  <si>
    <t>Total "- 2"</t>
  </si>
  <si>
    <t>BILL TO:</t>
  </si>
  <si>
    <t>ACCOUNT #:</t>
  </si>
  <si>
    <t>ATTE.:</t>
  </si>
  <si>
    <t>TELEPHONE</t>
  </si>
  <si>
    <t>TELEPHONE:</t>
  </si>
  <si>
    <t>CITY</t>
  </si>
  <si>
    <t>STATE</t>
  </si>
  <si>
    <t>ZIP</t>
  </si>
  <si>
    <t>ADDRESS</t>
  </si>
  <si>
    <t>ADDRESS:</t>
  </si>
  <si>
    <t>SHIP TO:</t>
  </si>
  <si>
    <t>ADIDAS REP.:</t>
  </si>
  <si>
    <t>CUSTOMER PO NUMBER:</t>
  </si>
  <si>
    <t>ADI REP.:</t>
  </si>
  <si>
    <t>STYLE NAME</t>
  </si>
  <si>
    <t>STYLE MEN</t>
  </si>
  <si>
    <t>COLOR WAY</t>
  </si>
  <si>
    <t>_ _ _ _ _ _ _ _ _ _ _</t>
  </si>
  <si>
    <t>ATENTION:</t>
  </si>
  <si>
    <t>ZIP CODE</t>
  </si>
  <si>
    <t>COLOR FABRIC:</t>
  </si>
  <si>
    <t>COLOR LETTER:</t>
  </si>
  <si>
    <t>Black</t>
  </si>
  <si>
    <t>E-MAIL:</t>
  </si>
  <si>
    <t>COLOR OUTLINE:</t>
  </si>
  <si>
    <t>COLOR FILL:</t>
  </si>
  <si>
    <t>Cream</t>
  </si>
  <si>
    <t>STYLE NAME:</t>
  </si>
  <si>
    <t>Dark Green</t>
  </si>
  <si>
    <t>ACCESORIES</t>
  </si>
  <si>
    <t>COLOR</t>
  </si>
  <si>
    <t>QUANTITY</t>
  </si>
  <si>
    <t>BLANK NAMEPLATES</t>
  </si>
  <si>
    <t>Scarlet</t>
  </si>
  <si>
    <t>Silver Grey</t>
  </si>
  <si>
    <t>NAMEPLATES</t>
  </si>
  <si>
    <t>LETTER</t>
  </si>
  <si>
    <t>NUMBER</t>
  </si>
  <si>
    <t>White</t>
  </si>
  <si>
    <t>STYLE NUMBER:</t>
  </si>
  <si>
    <t xml:space="preserve">COMMENTS OF COLOR: </t>
  </si>
  <si>
    <t>STYLE JERSEY:</t>
  </si>
  <si>
    <t>STYLE SHORT:</t>
  </si>
  <si>
    <t>Bright Royal 56F0</t>
  </si>
  <si>
    <t>Coll Aqua 29F0</t>
  </si>
  <si>
    <t>Coll Green 024A</t>
  </si>
  <si>
    <t>Diva Pink 307A</t>
  </si>
  <si>
    <t>ELECTRICITY</t>
  </si>
  <si>
    <t>Ice Grey 459A</t>
  </si>
  <si>
    <t>INFRARED</t>
  </si>
  <si>
    <t>Intense PinkF11 A3MH</t>
  </si>
  <si>
    <t>Lt Orange 23F0</t>
  </si>
  <si>
    <t>Lt. Onix 150A</t>
  </si>
  <si>
    <t>Onix 073A</t>
  </si>
  <si>
    <t>Power Red 31F0</t>
  </si>
  <si>
    <t>Turquoise A0U1</t>
  </si>
  <si>
    <t>Victory Red 806A</t>
  </si>
  <si>
    <t>Yellow 003A</t>
  </si>
  <si>
    <t>Coffee 247A</t>
  </si>
  <si>
    <t>Coll Gold 06F0</t>
  </si>
  <si>
    <t>Coll Navy 54F0</t>
  </si>
  <si>
    <t>Coll Orange 34F0</t>
  </si>
  <si>
    <t>Coll Purple 43F0</t>
  </si>
  <si>
    <t>Coll Royal 55F0</t>
  </si>
  <si>
    <t>Green 020A</t>
  </si>
  <si>
    <t>Lt Blue 57F0</t>
  </si>
  <si>
    <t>Maroon 48F0</t>
  </si>
  <si>
    <t>Sand 04F0</t>
  </si>
  <si>
    <t>Coll Burgundy A0RP</t>
  </si>
  <si>
    <t>Michigan Gold New</t>
  </si>
  <si>
    <t>Mustang Brown 247A</t>
  </si>
  <si>
    <t>Old Burgundy</t>
  </si>
  <si>
    <t>OLD Lt. Onix 329A</t>
  </si>
  <si>
    <t>Texas Orange</t>
  </si>
  <si>
    <t>As Per Color up</t>
  </si>
  <si>
    <t>5XL</t>
  </si>
  <si>
    <t>5XL + 2</t>
  </si>
  <si>
    <t>5XL + 4</t>
  </si>
  <si>
    <t>ADIDAS SOCCER - ROSTER JERSEY</t>
  </si>
  <si>
    <t>ADIDAS SOCCER MEN- ROSTER JERSEYS &amp; SHORTS</t>
  </si>
  <si>
    <t>DECORATIONS</t>
  </si>
  <si>
    <t>SHOCKLITE CUSTOM SOCCER JERSEY</t>
  </si>
  <si>
    <t>AD03051M</t>
  </si>
  <si>
    <t>AD03026M</t>
  </si>
  <si>
    <t>Bold Blue 046A</t>
  </si>
  <si>
    <t>Dark Navy 135A</t>
  </si>
  <si>
    <t>Dark Onix 328A</t>
  </si>
  <si>
    <t>Green 368</t>
  </si>
  <si>
    <t xml:space="preserve">HEMP A3N4 </t>
  </si>
  <si>
    <t>Light Green</t>
  </si>
  <si>
    <t>Light Grey A0TU</t>
  </si>
  <si>
    <t>NAZ Light Purple</t>
  </si>
  <si>
    <t>New Navy 043A</t>
  </si>
  <si>
    <t>Shock Pink</t>
  </si>
  <si>
    <t>Slime</t>
  </si>
  <si>
    <t>Twilight Green 021A</t>
  </si>
  <si>
    <t>AD03051W-NP</t>
  </si>
  <si>
    <t>AD03026W</t>
  </si>
  <si>
    <t>AD03051Y</t>
  </si>
  <si>
    <t>AD03026Y</t>
  </si>
  <si>
    <t>5XL - 2</t>
  </si>
  <si>
    <t>00_</t>
  </si>
  <si>
    <t xml:space="preserve"> </t>
  </si>
  <si>
    <t>NAMEPLATE</t>
  </si>
  <si>
    <t>Poly Swiss Pique-adi 06</t>
  </si>
  <si>
    <t xml:space="preserve">CUSTOM NAMEPLATES </t>
  </si>
  <si>
    <t>FABRIC:</t>
  </si>
  <si>
    <t>1) #s on shorts?</t>
  </si>
  <si>
    <t>2) if yes, matching jerseys?</t>
  </si>
  <si>
    <t>3)if not. what are differences from jerseys</t>
  </si>
  <si>
    <t>#'s on the shorts?</t>
  </si>
  <si>
    <t>Valor logico</t>
  </si>
  <si>
    <t>Valor numerico</t>
  </si>
  <si>
    <t>Please fill out below quantities</t>
  </si>
  <si>
    <t>Use tab of "short with numbers" if they do not match jersey numbers</t>
  </si>
  <si>
    <t>ADIDAS SOCCER - ROSTER SHORT</t>
  </si>
  <si>
    <t>Use tab of "WOMENS-SHORTS WITH NUMBERS" if they do not match jersey numbers</t>
  </si>
  <si>
    <t>Use tab of "MENS-SHORTS WITH NUMBERS" if they do not match jersey numbers</t>
  </si>
  <si>
    <t>Use tab of "YOUTH- SHORTS WITH NUMBERS" if they do not match jersey numbers</t>
  </si>
  <si>
    <t>ADIDAS SOCCER YOUTH- ROSTER JERSEYS &amp; SHORTS</t>
  </si>
  <si>
    <t>ADIDAS SOCCER MEN- SHORTS</t>
  </si>
  <si>
    <t>ADIDAS SOCCER WOMEN- ROSTER SHORTS</t>
  </si>
  <si>
    <t>ADIDAS SOCCER YOUTH- ROSTER SHORTS</t>
  </si>
  <si>
    <t>AD03051M-RG</t>
  </si>
  <si>
    <t>SHOCKLITE CUSTOM NEW SOCCER JERSEY</t>
  </si>
  <si>
    <t>AD03096M</t>
  </si>
  <si>
    <t>AD03096M-RG</t>
  </si>
  <si>
    <t>SOCCER JERSEY w/MESH INSERTS</t>
  </si>
  <si>
    <t>AD03051W-RG</t>
  </si>
  <si>
    <t>AD03096W</t>
  </si>
  <si>
    <t>AD03096W-RG</t>
  </si>
  <si>
    <t>WMS SOCCER JERSEY w/MESH INSERTS</t>
  </si>
  <si>
    <t>AD03051W</t>
  </si>
  <si>
    <t>AD03051Y-RG</t>
  </si>
  <si>
    <t>AD03096Y</t>
  </si>
  <si>
    <t>AD03096Y-RG</t>
  </si>
  <si>
    <t>YTH SOCCER JERSEY w/MESH INSERTS</t>
  </si>
  <si>
    <t>AD03097M</t>
  </si>
  <si>
    <t>AD03097W</t>
  </si>
  <si>
    <t>AD03097Y</t>
  </si>
  <si>
    <t>XS</t>
  </si>
  <si>
    <t>XS + 2</t>
  </si>
  <si>
    <t>XS + 4</t>
  </si>
  <si>
    <t>XS -  2</t>
  </si>
  <si>
    <t>SOCCER JERSEY - RAGLAN</t>
  </si>
  <si>
    <t xml:space="preserve">SOCCER SHORT </t>
  </si>
  <si>
    <t>SOCCER JERSEY</t>
  </si>
  <si>
    <t>SOCCER SHORT</t>
  </si>
  <si>
    <t xml:space="preserve">ADIDAS SOCCER WOMEN- ROSTER JERSEYS &amp; SHORTS </t>
  </si>
  <si>
    <t>LETTERS</t>
  </si>
  <si>
    <t>SOCCER JERSEY SOCCER JERSEY w/MESH INSERTS - RAGLAN</t>
  </si>
  <si>
    <t>SOCCER SHORT w/MESH INSERTS</t>
  </si>
  <si>
    <t>SOCCER JERSEY w/MESH INSERTS - RAGLAN</t>
  </si>
  <si>
    <t>SOCCER JERSEY w/MESH INSERTS  - RAGLAN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</si>
</sst>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00000"/>
    <numFmt numFmtId="166" formatCode="[&lt;=9999999]###\-####;\(###\)\ ###\-####"/>
  </numFmts>
  <fonts count="44" x14ac:knownFonts="1">
    <font>
      <sz val="11"/>
      <color theme="1"/>
      <name val="Calibri"/>
      <family val="2"/>
      <scheme val="minor"/>
    </font>
    <font>
      <sz val="11"/>
      <color theme="1"/>
      <name val="Calibri"/>
      <family val="2"/>
      <scheme val="minor"/>
    </font>
    <font>
      <sz val="12"/>
      <color theme="1"/>
      <name val="Calibri"/>
      <family val="2"/>
      <scheme val="minor"/>
    </font>
    <font>
      <sz val="10"/>
      <color theme="1"/>
      <name val="Arial"/>
      <family val="2"/>
    </font>
    <font>
      <sz val="10"/>
      <name val="Arial"/>
      <family val="2"/>
    </font>
    <font>
      <sz val="14"/>
      <color theme="1"/>
      <name val="Calibri"/>
      <family val="2"/>
      <scheme val="minor"/>
    </font>
    <font>
      <sz val="16"/>
      <color theme="1"/>
      <name val="Calibri"/>
      <family val="2"/>
      <scheme val="minor"/>
    </font>
    <font>
      <sz val="10"/>
      <color indexed="8"/>
      <name val="Arial"/>
      <family val="2"/>
    </font>
    <font>
      <sz val="24"/>
      <color theme="1"/>
      <name val="Calibri"/>
      <family val="2"/>
      <scheme val="minor"/>
    </font>
    <font>
      <sz val="23"/>
      <color theme="1"/>
      <name val="Calibri"/>
      <family val="2"/>
      <scheme val="minor"/>
    </font>
    <font>
      <sz val="23"/>
      <name val="Arial"/>
      <family val="2"/>
    </font>
    <font>
      <b/>
      <sz val="30"/>
      <color rgb="FFFF0000"/>
      <name val="Calibri"/>
      <family val="2"/>
      <scheme val="minor"/>
    </font>
    <font>
      <b/>
      <sz val="11"/>
      <color theme="0"/>
      <name val="Calibri"/>
      <family val="2"/>
      <scheme val="minor"/>
    </font>
    <font>
      <sz val="11"/>
      <color theme="0"/>
      <name val="Calibri"/>
      <family val="2"/>
      <scheme val="minor"/>
    </font>
    <font>
      <sz val="23"/>
      <name val="Calibri"/>
      <family val="2"/>
      <scheme val="minor"/>
    </font>
    <font>
      <sz val="30"/>
      <color theme="1"/>
      <name val="Calibri"/>
      <family val="2"/>
      <scheme val="minor"/>
    </font>
    <font>
      <b/>
      <sz val="11"/>
      <color theme="1"/>
      <name val="Calibri"/>
      <family val="2"/>
      <scheme val="minor"/>
    </font>
    <font>
      <b/>
      <sz val="14"/>
      <color rgb="FFFF0000"/>
      <name val="Calibri"/>
      <family val="2"/>
      <scheme val="minor"/>
    </font>
    <font>
      <b/>
      <sz val="14"/>
      <color theme="1"/>
      <name val="Calibri"/>
      <family val="2"/>
      <scheme val="minor"/>
    </font>
    <font>
      <b/>
      <sz val="11"/>
      <color rgb="FFFF0000"/>
      <name val="Calibri"/>
      <family val="2"/>
      <scheme val="minor"/>
    </font>
    <font>
      <b/>
      <sz val="18"/>
      <color theme="0"/>
      <name val="Calibri"/>
      <family val="2"/>
      <scheme val="minor"/>
    </font>
    <font>
      <sz val="11"/>
      <name val="Arial"/>
      <family val="2"/>
    </font>
    <font>
      <b/>
      <sz val="11"/>
      <name val="Arial"/>
      <family val="2"/>
    </font>
    <font>
      <b/>
      <sz val="12"/>
      <color theme="1"/>
      <name val="Calibri"/>
      <family val="2"/>
      <scheme val="minor"/>
    </font>
    <font>
      <b/>
      <sz val="12"/>
      <color rgb="FFFF0000"/>
      <name val="Felix Titling"/>
      <family val="5"/>
    </font>
    <font>
      <b/>
      <sz val="12"/>
      <color theme="3" tint="-0.24994659260841701"/>
      <name val="Felix Titling"/>
      <family val="5"/>
    </font>
    <font>
      <b/>
      <sz val="12"/>
      <color theme="0"/>
      <name val="Calibri"/>
      <family val="2"/>
      <scheme val="minor"/>
    </font>
    <font>
      <b/>
      <sz val="12"/>
      <color rgb="FFFF0000"/>
      <name val="Calibri"/>
      <family val="2"/>
      <scheme val="minor"/>
    </font>
    <font>
      <b/>
      <sz val="12"/>
      <name val="Arial"/>
      <family val="2"/>
    </font>
    <font>
      <sz val="12"/>
      <name val="Arial"/>
      <family val="2"/>
    </font>
    <font>
      <b/>
      <sz val="12"/>
      <color rgb="FFFF0000"/>
      <name val="Arial"/>
      <family val="2"/>
    </font>
    <font>
      <b/>
      <sz val="14"/>
      <color theme="0"/>
      <name val="Calibri"/>
      <family val="2"/>
      <scheme val="minor"/>
    </font>
    <font>
      <b/>
      <sz val="20"/>
      <color rgb="FFFF0000"/>
      <name val="Calibri"/>
      <family val="2"/>
      <scheme val="minor"/>
    </font>
    <font>
      <b/>
      <sz val="10"/>
      <color rgb="FFFF0000"/>
      <name val="Calibri"/>
      <family val="2"/>
      <scheme val="minor"/>
    </font>
    <font>
      <sz val="12"/>
      <color rgb="FFFF0000"/>
      <name val="Calibri"/>
      <family val="2"/>
      <scheme val="minor"/>
    </font>
    <font>
      <sz val="11"/>
      <color theme="1"/>
      <name val="Arial"/>
      <family val="2"/>
    </font>
    <font>
      <sz val="16"/>
      <color rgb="FFFF0000"/>
      <name val="Calibri"/>
      <family val="2"/>
      <scheme val="minor"/>
    </font>
    <font>
      <sz val="23"/>
      <color theme="0"/>
      <name val="Calibri"/>
      <family val="2"/>
      <scheme val="minor"/>
    </font>
    <font>
      <sz val="11"/>
      <name val="Calibri"/>
      <family val="2"/>
      <scheme val="minor"/>
    </font>
    <font>
      <sz val="12"/>
      <name val="Calibri"/>
      <family val="2"/>
      <scheme val="minor"/>
    </font>
    <font>
      <sz val="8"/>
      <color rgb="FF000000"/>
      <name val="Segoe UI"/>
      <family val="2"/>
    </font>
    <font>
      <b/>
      <sz val="12"/>
      <name val="Calibri"/>
      <family val="2"/>
      <scheme val="minor"/>
    </font>
    <font>
      <sz val="16"/>
      <name val="Calibri"/>
      <family val="2"/>
      <scheme val="minor"/>
    </font>
    <font>
      <b/>
      <sz val="9"/>
      <name val="Calibri"/>
      <family val="2"/>
      <scheme val="minor"/>
    </font>
  </fonts>
  <fills count="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1" tint="4.9989318521683403E-2"/>
        <bgColor indexed="64"/>
      </patternFill>
    </fill>
    <fill>
      <patternFill patternType="solid">
        <fgColor indexed="9"/>
        <bgColor indexed="64"/>
      </patternFill>
    </fill>
    <fill>
      <patternFill patternType="solid">
        <fgColor rgb="FF92D050"/>
        <bgColor indexed="64"/>
      </patternFill>
    </fill>
    <fill>
      <patternFill patternType="solid">
        <fgColor theme="1"/>
        <bgColor indexed="64"/>
      </patternFill>
    </fill>
    <fill>
      <patternFill patternType="solid">
        <fgColor rgb="FFFFFFFF"/>
        <bgColor indexed="64"/>
      </patternFill>
    </fill>
  </fills>
  <borders count="50">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diagonal/>
    </border>
    <border>
      <left style="thin">
        <color rgb="FFC0C0C0"/>
      </left>
      <right style="thin">
        <color rgb="FFC0C0C0"/>
      </right>
      <top style="thin">
        <color rgb="FFC0C0C0"/>
      </top>
      <bottom style="thin">
        <color rgb="FFC0C0C0"/>
      </bottom>
      <diagonal/>
    </border>
    <border>
      <left/>
      <right style="thin">
        <color indexed="64"/>
      </right>
      <top/>
      <bottom style="medium">
        <color indexed="64"/>
      </bottom>
      <diagonal/>
    </border>
    <border>
      <left style="thin">
        <color indexed="64"/>
      </left>
      <right/>
      <top/>
      <bottom style="medium">
        <color indexed="64"/>
      </bottom>
      <diagonal/>
    </border>
  </borders>
  <cellStyleXfs count="12">
    <xf numFmtId="0" fontId="0" fillId="0" borderId="0"/>
    <xf numFmtId="0" fontId="3" fillId="0" borderId="0"/>
    <xf numFmtId="0" fontId="4" fillId="0" borderId="0"/>
    <xf numFmtId="0" fontId="3" fillId="0" borderId="0"/>
    <xf numFmtId="43" fontId="7" fillId="0" borderId="0" applyFont="0" applyFill="0" applyBorder="0" applyAlignment="0" applyProtection="0"/>
    <xf numFmtId="44" fontId="4" fillId="0" borderId="0" applyFont="0" applyFill="0" applyBorder="0" applyAlignment="0" applyProtection="0"/>
    <xf numFmtId="44" fontId="7" fillId="0" borderId="0" applyFont="0" applyFill="0" applyBorder="0" applyAlignment="0" applyProtection="0"/>
    <xf numFmtId="0" fontId="4" fillId="0" borderId="0"/>
    <xf numFmtId="0" fontId="4" fillId="0" borderId="0"/>
    <xf numFmtId="0" fontId="1" fillId="0" borderId="0"/>
    <xf numFmtId="0" fontId="4" fillId="0" borderId="0"/>
    <xf numFmtId="0" fontId="1" fillId="0" borderId="0"/>
  </cellStyleXfs>
  <cellXfs count="387">
    <xf numFmtId="0" fontId="0" fillId="0" borderId="0" xfId="0"/>
    <xf numFmtId="0" fontId="2" fillId="0" borderId="0" xfId="0" applyFont="1"/>
    <xf numFmtId="0" fontId="5" fillId="0" borderId="0" xfId="0" applyFont="1" applyAlignment="1">
      <alignment horizontal="left"/>
    </xf>
    <xf numFmtId="0" fontId="6" fillId="0" borderId="0" xfId="0" applyFont="1"/>
    <xf numFmtId="0" fontId="6" fillId="0" borderId="0" xfId="0" applyFont="1" applyFill="1" applyBorder="1"/>
    <xf numFmtId="0" fontId="8" fillId="0" borderId="0" xfId="0" applyFont="1" applyFill="1" applyBorder="1"/>
    <xf numFmtId="0" fontId="9" fillId="0" borderId="0" xfId="0" applyFont="1"/>
    <xf numFmtId="0" fontId="9" fillId="0" borderId="0" xfId="0" applyFont="1" applyAlignment="1"/>
    <xf numFmtId="0" fontId="10" fillId="5" borderId="0" xfId="1" applyFont="1" applyFill="1" applyBorder="1" applyAlignment="1">
      <alignment horizontal="center" vertical="center" shrinkToFit="1"/>
    </xf>
    <xf numFmtId="0" fontId="9" fillId="0" borderId="0" xfId="0" applyFont="1" applyFill="1"/>
    <xf numFmtId="164" fontId="9" fillId="0" borderId="0" xfId="0" applyNumberFormat="1" applyFont="1" applyBorder="1"/>
    <xf numFmtId="0" fontId="9" fillId="0" borderId="0" xfId="0" applyFont="1" applyAlignment="1">
      <alignment horizontal="left"/>
    </xf>
    <xf numFmtId="0" fontId="0" fillId="0" borderId="0" xfId="0" applyBorder="1"/>
    <xf numFmtId="0" fontId="12" fillId="0" borderId="0" xfId="0" applyFont="1"/>
    <xf numFmtId="0" fontId="13" fillId="0" borderId="0" xfId="0" applyFont="1"/>
    <xf numFmtId="0" fontId="0" fillId="0" borderId="0" xfId="0" applyFont="1"/>
    <xf numFmtId="0" fontId="14" fillId="0" borderId="0" xfId="0" applyFont="1"/>
    <xf numFmtId="0" fontId="14" fillId="0" borderId="0" xfId="0" applyFont="1" applyAlignment="1"/>
    <xf numFmtId="0" fontId="14" fillId="0" borderId="0" xfId="0" applyFont="1" applyFill="1"/>
    <xf numFmtId="0" fontId="11" fillId="2" borderId="0" xfId="0" applyFont="1" applyFill="1" applyBorder="1" applyAlignment="1">
      <alignment vertical="center"/>
    </xf>
    <xf numFmtId="0" fontId="16" fillId="3"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21" fillId="5" borderId="0" xfId="1" applyFont="1" applyFill="1" applyBorder="1" applyAlignment="1">
      <alignment horizontal="center" vertical="center" shrinkToFit="1"/>
    </xf>
    <xf numFmtId="0" fontId="0" fillId="2" borderId="0" xfId="0" applyFill="1"/>
    <xf numFmtId="0" fontId="16" fillId="2" borderId="0" xfId="0" applyFont="1" applyFill="1"/>
    <xf numFmtId="0" fontId="16" fillId="3" borderId="3" xfId="0" applyFont="1" applyFill="1" applyBorder="1" applyAlignment="1">
      <alignment horizontal="center" vertical="center"/>
    </xf>
    <xf numFmtId="0" fontId="16" fillId="2" borderId="3" xfId="0" applyFont="1" applyFill="1" applyBorder="1" applyAlignment="1">
      <alignment vertical="center"/>
    </xf>
    <xf numFmtId="0" fontId="5" fillId="2" borderId="0" xfId="0" applyFont="1" applyFill="1" applyAlignment="1">
      <alignment horizontal="center"/>
    </xf>
    <xf numFmtId="0" fontId="5" fillId="2" borderId="0" xfId="0" applyFont="1" applyFill="1"/>
    <xf numFmtId="0" fontId="0" fillId="2" borderId="0" xfId="0" applyFill="1" applyAlignment="1">
      <alignment horizontal="center"/>
    </xf>
    <xf numFmtId="0" fontId="12" fillId="7" borderId="24" xfId="0" applyFont="1" applyFill="1" applyBorder="1" applyAlignment="1">
      <alignment horizontal="center" vertical="center"/>
    </xf>
    <xf numFmtId="0" fontId="16" fillId="3" borderId="24" xfId="0" applyFont="1" applyFill="1" applyBorder="1" applyAlignment="1">
      <alignment horizontal="center" vertical="center"/>
    </xf>
    <xf numFmtId="0" fontId="16" fillId="3" borderId="18" xfId="0" applyFont="1" applyFill="1" applyBorder="1" applyAlignment="1">
      <alignment horizontal="center" vertical="center"/>
    </xf>
    <xf numFmtId="0" fontId="0" fillId="2" borderId="0" xfId="0" applyFill="1" applyBorder="1" applyAlignment="1">
      <alignment horizontal="center"/>
    </xf>
    <xf numFmtId="0" fontId="0" fillId="2" borderId="0" xfId="0" applyFill="1" applyBorder="1" applyAlignment="1"/>
    <xf numFmtId="49" fontId="0" fillId="0" borderId="3" xfId="0" applyNumberFormat="1" applyFont="1" applyBorder="1"/>
    <xf numFmtId="0" fontId="19" fillId="2" borderId="0" xfId="0" applyFont="1" applyFill="1" applyAlignment="1">
      <alignment vertical="center"/>
    </xf>
    <xf numFmtId="0" fontId="19" fillId="2" borderId="0" xfId="0" applyFont="1" applyFill="1" applyBorder="1" applyAlignment="1">
      <alignment vertical="center"/>
    </xf>
    <xf numFmtId="0" fontId="0" fillId="0" borderId="0" xfId="0" applyFont="1" applyAlignment="1">
      <alignment horizontal="left"/>
    </xf>
    <xf numFmtId="0" fontId="0" fillId="0" borderId="0" xfId="0" applyFill="1" applyBorder="1"/>
    <xf numFmtId="0" fontId="15" fillId="0" borderId="0" xfId="0" applyFont="1" applyFill="1" applyBorder="1" applyAlignment="1">
      <alignment vertical="center"/>
    </xf>
    <xf numFmtId="0" fontId="11" fillId="0" borderId="0" xfId="0" applyFont="1" applyFill="1" applyBorder="1" applyAlignment="1">
      <alignment vertical="center"/>
    </xf>
    <xf numFmtId="0" fontId="16" fillId="0" borderId="0" xfId="0" applyFont="1" applyFill="1" applyBorder="1" applyAlignment="1">
      <alignment vertical="center"/>
    </xf>
    <xf numFmtId="0" fontId="5" fillId="0" borderId="0" xfId="0" applyFont="1" applyFill="1" applyBorder="1" applyAlignment="1">
      <alignment horizontal="left"/>
    </xf>
    <xf numFmtId="0" fontId="1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vertical="center"/>
    </xf>
    <xf numFmtId="0" fontId="0" fillId="0" borderId="0" xfId="0" applyFont="1" applyFill="1" applyBorder="1" applyAlignment="1">
      <alignment vertical="center" wrapText="1"/>
    </xf>
    <xf numFmtId="0" fontId="16" fillId="0" borderId="0" xfId="0" applyFont="1" applyFill="1" applyBorder="1" applyAlignment="1">
      <alignment vertical="center" wrapText="1"/>
    </xf>
    <xf numFmtId="0" fontId="20" fillId="0" borderId="0" xfId="0" applyFont="1" applyFill="1" applyAlignment="1">
      <alignment vertical="center"/>
    </xf>
    <xf numFmtId="0" fontId="20" fillId="0" borderId="0" xfId="0" applyFont="1" applyFill="1" applyAlignment="1">
      <alignment horizontal="center" vertical="center"/>
    </xf>
    <xf numFmtId="0" fontId="0" fillId="0" borderId="0" xfId="0" applyFill="1"/>
    <xf numFmtId="0" fontId="12" fillId="0" borderId="0" xfId="0" applyFont="1" applyFill="1" applyAlignment="1">
      <alignment vertical="center"/>
    </xf>
    <xf numFmtId="164" fontId="23" fillId="0" borderId="0" xfId="0" applyNumberFormat="1" applyFont="1" applyBorder="1" applyAlignment="1"/>
    <xf numFmtId="0" fontId="26" fillId="4" borderId="0" xfId="0" applyFont="1" applyFill="1" applyAlignment="1">
      <alignment horizontal="center" vertical="center"/>
    </xf>
    <xf numFmtId="0" fontId="0" fillId="0" borderId="0" xfId="0"/>
    <xf numFmtId="49" fontId="0" fillId="0" borderId="3" xfId="0" applyNumberFormat="1" applyFont="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0" fillId="0" borderId="0" xfId="0"/>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0" fillId="7" borderId="0" xfId="0" applyFill="1"/>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0" fillId="0" borderId="0" xfId="0" applyFont="1" applyFill="1"/>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0" fillId="0" borderId="0" xfId="0"/>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30" fillId="6" borderId="3" xfId="2" applyNumberFormat="1" applyFont="1" applyFill="1" applyBorder="1" applyAlignment="1">
      <alignment horizontal="center" vertical="center" shrinkToFit="1"/>
    </xf>
    <xf numFmtId="0" fontId="0" fillId="2" borderId="3" xfId="0" applyFont="1" applyFill="1" applyBorder="1" applyAlignment="1">
      <alignment horizontal="center" vertical="center"/>
    </xf>
    <xf numFmtId="0" fontId="28" fillId="6" borderId="3" xfId="1" applyFont="1" applyFill="1" applyBorder="1" applyAlignment="1">
      <alignment horizontal="center" vertical="center" shrinkToFit="1"/>
    </xf>
    <xf numFmtId="0" fontId="16" fillId="2" borderId="3" xfId="0" applyFont="1" applyFill="1" applyBorder="1" applyAlignment="1">
      <alignment horizontal="center" vertical="center"/>
    </xf>
    <xf numFmtId="0" fontId="0" fillId="2" borderId="3" xfId="0" applyFont="1" applyFill="1" applyBorder="1" applyAlignment="1">
      <alignment horizontal="center" vertical="center"/>
    </xf>
    <xf numFmtId="0" fontId="28" fillId="6" borderId="3" xfId="1" applyFont="1" applyFill="1" applyBorder="1" applyAlignment="1">
      <alignment horizontal="center" vertical="center" shrinkToFit="1"/>
    </xf>
    <xf numFmtId="0" fontId="16" fillId="2" borderId="3" xfId="0" applyFont="1" applyFill="1" applyBorder="1" applyAlignment="1">
      <alignment horizontal="center" vertical="center"/>
    </xf>
    <xf numFmtId="0" fontId="0" fillId="0" borderId="0" xfId="0"/>
    <xf numFmtId="49" fontId="0" fillId="8" borderId="47" xfId="0" applyNumberFormat="1" applyFill="1" applyBorder="1" applyAlignment="1">
      <alignment horizontal="left"/>
    </xf>
    <xf numFmtId="0" fontId="0" fillId="0" borderId="19" xfId="0" applyNumberFormat="1" applyFont="1" applyBorder="1" applyAlignment="1">
      <alignment horizontal="center" vertical="center" wrapText="1"/>
    </xf>
    <xf numFmtId="0" fontId="22" fillId="5" borderId="3" xfId="1" applyFont="1" applyFill="1" applyBorder="1" applyAlignment="1">
      <alignment vertical="center" shrinkToFit="1"/>
    </xf>
    <xf numFmtId="0" fontId="12" fillId="7" borderId="0" xfId="0" applyFont="1" applyFill="1" applyAlignment="1">
      <alignment horizontal="center"/>
    </xf>
    <xf numFmtId="0" fontId="34" fillId="0" borderId="3" xfId="0" applyNumberFormat="1" applyFont="1" applyBorder="1" applyAlignment="1">
      <alignment horizontal="center" vertical="center"/>
    </xf>
    <xf numFmtId="0" fontId="34" fillId="0" borderId="3" xfId="0" applyNumberFormat="1" applyFont="1" applyBorder="1" applyAlignment="1">
      <alignment horizontal="center" vertical="center"/>
    </xf>
    <xf numFmtId="0" fontId="0" fillId="3" borderId="3" xfId="0" applyFont="1" applyFill="1" applyBorder="1" applyAlignment="1">
      <alignment horizontal="center" vertical="center"/>
    </xf>
    <xf numFmtId="0" fontId="21" fillId="5" borderId="3" xfId="1" applyFont="1" applyFill="1" applyBorder="1" applyAlignment="1">
      <alignment horizontal="center" vertical="center" shrinkToFit="1"/>
    </xf>
    <xf numFmtId="0" fontId="34" fillId="0" borderId="3" xfId="0" applyNumberFormat="1" applyFont="1" applyBorder="1" applyAlignment="1">
      <alignment horizontal="center" vertical="center"/>
    </xf>
    <xf numFmtId="0" fontId="16" fillId="2" borderId="3" xfId="0" applyNumberFormat="1" applyFont="1" applyFill="1" applyBorder="1" applyAlignment="1">
      <alignment horizontal="center" vertical="center"/>
    </xf>
    <xf numFmtId="0" fontId="36" fillId="3" borderId="0" xfId="0" applyFont="1" applyFill="1"/>
    <xf numFmtId="0" fontId="9" fillId="3" borderId="0" xfId="0" applyFont="1" applyFill="1"/>
    <xf numFmtId="0" fontId="34" fillId="0" borderId="3" xfId="0" applyNumberFormat="1" applyFont="1" applyBorder="1" applyAlignment="1">
      <alignment horizontal="center" vertical="center"/>
    </xf>
    <xf numFmtId="0" fontId="21" fillId="5" borderId="3" xfId="1" applyFont="1" applyFill="1" applyBorder="1" applyAlignment="1">
      <alignment horizontal="center" vertical="center" shrinkToFit="1"/>
    </xf>
    <xf numFmtId="0" fontId="37" fillId="0" borderId="0" xfId="0" applyFont="1"/>
    <xf numFmtId="2" fontId="13" fillId="0" borderId="0" xfId="0" applyNumberFormat="1" applyFont="1"/>
    <xf numFmtId="0" fontId="37" fillId="0" borderId="0" xfId="0" applyFont="1" applyAlignment="1"/>
    <xf numFmtId="0" fontId="38" fillId="0" borderId="0" xfId="0" applyFont="1"/>
    <xf numFmtId="0" fontId="34" fillId="0" borderId="3" xfId="0" applyNumberFormat="1" applyFont="1" applyBorder="1" applyAlignment="1">
      <alignment horizontal="center" vertical="center"/>
    </xf>
    <xf numFmtId="0" fontId="39" fillId="0" borderId="0" xfId="0" applyFont="1" applyBorder="1" applyAlignment="1">
      <alignment horizontal="center" vertical="center"/>
    </xf>
    <xf numFmtId="0" fontId="39" fillId="0" borderId="0" xfId="0" applyFont="1" applyBorder="1" applyAlignment="1">
      <alignment horizontal="left" vertical="center"/>
    </xf>
    <xf numFmtId="0" fontId="14" fillId="0" borderId="0" xfId="0" applyFont="1" applyBorder="1"/>
    <xf numFmtId="0" fontId="38" fillId="0" borderId="0" xfId="0" applyFont="1" applyBorder="1"/>
    <xf numFmtId="0" fontId="2" fillId="0" borderId="0" xfId="0" applyFont="1" applyFill="1" applyBorder="1" applyAlignment="1"/>
    <xf numFmtId="0" fontId="34" fillId="0" borderId="3" xfId="0" applyNumberFormat="1" applyFont="1" applyBorder="1" applyAlignment="1">
      <alignment horizontal="center" vertical="center"/>
    </xf>
    <xf numFmtId="0" fontId="0" fillId="2" borderId="3" xfId="0" applyFont="1" applyFill="1" applyBorder="1" applyAlignment="1">
      <alignment horizontal="center" vertical="center"/>
    </xf>
    <xf numFmtId="0" fontId="16" fillId="2" borderId="3" xfId="0" applyFont="1" applyFill="1" applyBorder="1" applyAlignment="1">
      <alignment horizontal="center" vertical="center"/>
    </xf>
    <xf numFmtId="0" fontId="21" fillId="5" borderId="3" xfId="1" applyFont="1" applyFill="1" applyBorder="1" applyAlignment="1">
      <alignment horizontal="center" vertical="center" shrinkToFit="1"/>
    </xf>
    <xf numFmtId="0" fontId="0" fillId="3" borderId="2" xfId="0" applyFont="1" applyFill="1" applyBorder="1" applyAlignment="1">
      <alignment horizontal="center" vertical="center"/>
    </xf>
    <xf numFmtId="0" fontId="26" fillId="4" borderId="5" xfId="0" applyFont="1" applyFill="1" applyBorder="1" applyAlignment="1">
      <alignment horizontal="center" vertical="center"/>
    </xf>
    <xf numFmtId="0" fontId="28" fillId="6" borderId="3" xfId="1" applyFont="1" applyFill="1" applyBorder="1" applyAlignment="1">
      <alignment horizontal="center" vertical="center" shrinkToFit="1"/>
    </xf>
    <xf numFmtId="0" fontId="34" fillId="0" borderId="3" xfId="0" applyNumberFormat="1" applyFont="1" applyBorder="1" applyAlignment="1">
      <alignment horizontal="center" vertical="center"/>
    </xf>
    <xf numFmtId="0" fontId="0" fillId="2" borderId="3" xfId="0" applyFont="1" applyFill="1" applyBorder="1" applyAlignment="1">
      <alignment horizontal="center" vertical="center"/>
    </xf>
    <xf numFmtId="0" fontId="26" fillId="4" borderId="3" xfId="0" applyFont="1" applyFill="1" applyBorder="1" applyAlignment="1">
      <alignment horizontal="center"/>
    </xf>
    <xf numFmtId="0" fontId="16" fillId="2" borderId="3" xfId="0" applyFont="1" applyFill="1" applyBorder="1" applyAlignment="1">
      <alignment horizontal="center" vertical="center"/>
    </xf>
    <xf numFmtId="0" fontId="2" fillId="0" borderId="0" xfId="0" applyFont="1" applyBorder="1" applyAlignment="1">
      <alignment vertical="top"/>
    </xf>
    <xf numFmtId="2" fontId="38" fillId="0" borderId="0" xfId="0" applyNumberFormat="1" applyFont="1"/>
    <xf numFmtId="0" fontId="29" fillId="0" borderId="0" xfId="2" applyFont="1" applyFill="1" applyBorder="1" applyAlignment="1">
      <alignment vertical="center" wrapText="1" shrinkToFit="1"/>
    </xf>
    <xf numFmtId="0" fontId="34" fillId="0" borderId="0" xfId="0" applyNumberFormat="1" applyFont="1" applyFill="1" applyBorder="1" applyAlignment="1">
      <alignment vertical="center"/>
    </xf>
    <xf numFmtId="0" fontId="21" fillId="0" borderId="0" xfId="2" applyFont="1" applyFill="1" applyBorder="1" applyAlignment="1">
      <alignment vertical="center" wrapText="1" shrinkToFit="1"/>
    </xf>
    <xf numFmtId="0" fontId="41" fillId="6" borderId="3" xfId="0" applyFont="1" applyFill="1" applyBorder="1" applyAlignment="1">
      <alignment horizontal="center"/>
    </xf>
    <xf numFmtId="0" fontId="22" fillId="5" borderId="3" xfId="1" applyNumberFormat="1" applyFont="1" applyFill="1" applyBorder="1" applyAlignment="1">
      <alignment horizontal="center" vertical="center" shrinkToFit="1"/>
    </xf>
    <xf numFmtId="0" fontId="42" fillId="0" borderId="0" xfId="0" applyFont="1"/>
    <xf numFmtId="0" fontId="42" fillId="3" borderId="0" xfId="0" applyFont="1" applyFill="1"/>
    <xf numFmtId="0" fontId="14" fillId="3" borderId="0" xfId="0" applyFont="1" applyFill="1"/>
    <xf numFmtId="0" fontId="39" fillId="0" borderId="11" xfId="0" applyFont="1" applyFill="1" applyBorder="1" applyAlignment="1"/>
    <xf numFmtId="0" fontId="39" fillId="0" borderId="0" xfId="0" applyFont="1" applyFill="1" applyAlignment="1"/>
    <xf numFmtId="0" fontId="39" fillId="0" borderId="0" xfId="0" applyFont="1" applyBorder="1" applyAlignment="1">
      <alignment vertical="top"/>
    </xf>
    <xf numFmtId="0" fontId="43" fillId="0" borderId="0" xfId="0" applyFont="1" applyBorder="1" applyAlignment="1">
      <alignment vertical="center" wrapText="1"/>
    </xf>
    <xf numFmtId="0" fontId="2" fillId="0" borderId="11" xfId="0" applyFont="1" applyBorder="1" applyAlignment="1">
      <alignment vertical="top"/>
    </xf>
    <xf numFmtId="0" fontId="0" fillId="0" borderId="0" xfId="0" applyFont="1" applyAlignment="1"/>
    <xf numFmtId="0" fontId="39" fillId="0" borderId="0" xfId="0" applyFont="1" applyBorder="1" applyAlignment="1">
      <alignment vertical="top" wrapText="1"/>
    </xf>
    <xf numFmtId="0" fontId="2" fillId="0" borderId="0" xfId="0" applyFont="1" applyFill="1" applyBorder="1" applyAlignment="1">
      <alignment vertical="center"/>
    </xf>
    <xf numFmtId="0" fontId="2" fillId="0" borderId="11" xfId="0" applyFont="1" applyFill="1" applyBorder="1" applyAlignment="1">
      <alignment vertical="center"/>
    </xf>
    <xf numFmtId="0" fontId="2" fillId="0" borderId="0" xfId="0" applyFont="1" applyFill="1" applyAlignment="1">
      <alignment vertical="center"/>
    </xf>
    <xf numFmtId="0" fontId="29" fillId="0" borderId="0" xfId="2" applyFont="1" applyFill="1" applyBorder="1" applyAlignment="1">
      <alignment vertical="center" shrinkToFit="1"/>
    </xf>
    <xf numFmtId="0" fontId="31" fillId="0" borderId="0" xfId="0" applyFont="1" applyFill="1" applyBorder="1" applyAlignment="1">
      <alignment vertical="center"/>
    </xf>
    <xf numFmtId="0" fontId="26" fillId="0" borderId="0" xfId="0" applyFont="1" applyFill="1" applyBorder="1" applyAlignment="1">
      <alignment vertical="center"/>
    </xf>
    <xf numFmtId="0" fontId="26" fillId="0" borderId="0" xfId="0" applyFont="1" applyFill="1" applyBorder="1" applyAlignment="1">
      <alignment horizontal="center"/>
    </xf>
    <xf numFmtId="0" fontId="35" fillId="0" borderId="0" xfId="0" applyFont="1" applyFill="1" applyBorder="1" applyAlignment="1">
      <alignment vertical="center"/>
    </xf>
    <xf numFmtId="0" fontId="22" fillId="0" borderId="0" xfId="1" applyFont="1" applyFill="1" applyBorder="1" applyAlignment="1">
      <alignment vertical="center" shrinkToFit="1"/>
    </xf>
    <xf numFmtId="0" fontId="9" fillId="0" borderId="0" xfId="0" applyFont="1" applyFill="1" applyBorder="1"/>
    <xf numFmtId="0" fontId="30" fillId="0" borderId="0" xfId="2" applyFont="1" applyFill="1" applyBorder="1" applyAlignment="1">
      <alignment vertical="center" shrinkToFit="1"/>
    </xf>
    <xf numFmtId="0" fontId="30" fillId="0" borderId="0" xfId="2" applyNumberFormat="1" applyFont="1" applyFill="1" applyBorder="1" applyAlignment="1">
      <alignment horizontal="center" vertical="center" shrinkToFit="1"/>
    </xf>
    <xf numFmtId="0" fontId="13" fillId="0" borderId="0" xfId="0" applyFont="1" applyAlignment="1"/>
    <xf numFmtId="2" fontId="0" fillId="0" borderId="0" xfId="0" applyNumberFormat="1" applyFont="1"/>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0" fillId="3" borderId="2" xfId="0" applyFont="1" applyFill="1" applyBorder="1" applyAlignment="1">
      <alignment horizontal="center" vertical="center"/>
    </xf>
    <xf numFmtId="0" fontId="21" fillId="5" borderId="3" xfId="1" applyFont="1" applyFill="1" applyBorder="1" applyAlignment="1">
      <alignment horizontal="center" vertical="center" shrinkToFit="1"/>
    </xf>
    <xf numFmtId="0" fontId="28" fillId="6" borderId="1" xfId="2" applyFont="1" applyFill="1" applyBorder="1" applyAlignment="1">
      <alignment horizontal="center" vertical="center" shrinkToFit="1"/>
    </xf>
    <xf numFmtId="0" fontId="28" fillId="6" borderId="2" xfId="2" applyFont="1" applyFill="1" applyBorder="1" applyAlignment="1">
      <alignment horizontal="center" vertical="center" shrinkToFit="1"/>
    </xf>
    <xf numFmtId="0" fontId="29" fillId="2" borderId="1" xfId="2" applyFont="1" applyFill="1" applyBorder="1" applyAlignment="1">
      <alignment horizontal="center" vertical="center" shrinkToFit="1"/>
    </xf>
    <xf numFmtId="0" fontId="29" fillId="2" borderId="2" xfId="2" applyFont="1" applyFill="1" applyBorder="1" applyAlignment="1">
      <alignment horizontal="center" vertical="center" shrinkToFit="1"/>
    </xf>
    <xf numFmtId="0" fontId="35" fillId="3" borderId="1" xfId="0" applyFont="1" applyFill="1" applyBorder="1" applyAlignment="1">
      <alignment horizontal="center" vertical="center"/>
    </xf>
    <xf numFmtId="0" fontId="35" fillId="3" borderId="2" xfId="0" applyFont="1" applyFill="1" applyBorder="1" applyAlignment="1">
      <alignment horizontal="center" vertical="center"/>
    </xf>
    <xf numFmtId="0" fontId="30" fillId="6" borderId="1" xfId="2" applyFont="1" applyFill="1" applyBorder="1" applyAlignment="1">
      <alignment horizontal="center" vertical="center" shrinkToFit="1"/>
    </xf>
    <xf numFmtId="0" fontId="30" fillId="6" borderId="2" xfId="2" applyFont="1" applyFill="1" applyBorder="1" applyAlignment="1">
      <alignment horizontal="center" vertical="center" shrinkToFit="1"/>
    </xf>
    <xf numFmtId="0" fontId="21" fillId="5" borderId="3" xfId="1" applyFont="1" applyFill="1" applyBorder="1" applyAlignment="1">
      <alignment horizontal="center" vertical="center" shrinkToFit="1"/>
    </xf>
    <xf numFmtId="0" fontId="34" fillId="0" borderId="46" xfId="0" applyNumberFormat="1" applyFont="1" applyBorder="1" applyAlignment="1">
      <alignment horizontal="center" vertical="center"/>
    </xf>
    <xf numFmtId="0" fontId="34" fillId="0" borderId="7" xfId="0" applyNumberFormat="1" applyFont="1" applyBorder="1" applyAlignment="1">
      <alignment horizontal="center" vertical="center"/>
    </xf>
    <xf numFmtId="0" fontId="34" fillId="0" borderId="3" xfId="0" applyNumberFormat="1" applyFont="1" applyBorder="1" applyAlignment="1">
      <alignment horizontal="center" vertical="center"/>
    </xf>
    <xf numFmtId="0" fontId="21" fillId="2" borderId="3" xfId="2" applyFont="1" applyFill="1" applyBorder="1" applyAlignment="1">
      <alignment horizontal="center" vertical="center" wrapText="1" shrinkToFit="1"/>
    </xf>
    <xf numFmtId="0" fontId="29" fillId="2" borderId="9" xfId="2" applyFont="1" applyFill="1" applyBorder="1" applyAlignment="1">
      <alignment horizontal="center" vertical="center" wrapText="1" shrinkToFit="1"/>
    </xf>
    <xf numFmtId="0" fontId="29" fillId="2" borderId="10" xfId="2" applyFont="1" applyFill="1" applyBorder="1" applyAlignment="1">
      <alignment horizontal="center" vertical="center" wrapText="1" shrinkToFit="1"/>
    </xf>
    <xf numFmtId="0" fontId="29" fillId="2" borderId="13" xfId="2" applyFont="1" applyFill="1" applyBorder="1" applyAlignment="1">
      <alignment horizontal="center" vertical="center" wrapText="1" shrinkToFit="1"/>
    </xf>
    <xf numFmtId="0" fontId="29" fillId="2" borderId="14" xfId="2" applyFont="1" applyFill="1" applyBorder="1" applyAlignment="1">
      <alignment horizontal="center" vertical="center" wrapText="1" shrinkToFit="1"/>
    </xf>
    <xf numFmtId="0" fontId="0" fillId="3" borderId="1" xfId="0" applyFont="1" applyFill="1" applyBorder="1" applyAlignment="1">
      <alignment horizontal="center" vertical="center"/>
    </xf>
    <xf numFmtId="0" fontId="0" fillId="3" borderId="2" xfId="0" applyFont="1" applyFill="1" applyBorder="1" applyAlignment="1">
      <alignment horizontal="center" vertical="center"/>
    </xf>
    <xf numFmtId="0" fontId="33" fillId="2" borderId="3" xfId="0" applyFont="1" applyFill="1" applyBorder="1" applyAlignment="1">
      <alignment horizontal="center" vertical="center" textRotation="255" wrapText="1"/>
    </xf>
    <xf numFmtId="0" fontId="16" fillId="6" borderId="39" xfId="0" applyFont="1" applyFill="1" applyBorder="1" applyAlignment="1">
      <alignment horizontal="center" vertical="center"/>
    </xf>
    <xf numFmtId="0" fontId="16" fillId="6" borderId="10" xfId="0" applyFont="1" applyFill="1" applyBorder="1" applyAlignment="1">
      <alignment horizontal="center" vertical="center"/>
    </xf>
    <xf numFmtId="0" fontId="16" fillId="6" borderId="45" xfId="0" applyFont="1" applyFill="1" applyBorder="1" applyAlignment="1">
      <alignment horizontal="center" vertical="center"/>
    </xf>
    <xf numFmtId="0" fontId="16" fillId="6" borderId="14" xfId="0" applyFont="1" applyFill="1" applyBorder="1" applyAlignment="1">
      <alignment horizontal="center" vertical="center"/>
    </xf>
    <xf numFmtId="0" fontId="16" fillId="6" borderId="32" xfId="0" applyFont="1" applyFill="1" applyBorder="1" applyAlignment="1">
      <alignment horizontal="center" vertical="center"/>
    </xf>
    <xf numFmtId="0" fontId="16" fillId="6" borderId="2" xfId="0" applyFont="1" applyFill="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16" fillId="6" borderId="4" xfId="0" applyFont="1" applyFill="1" applyBorder="1" applyAlignment="1">
      <alignment horizontal="center" vertical="center"/>
    </xf>
    <xf numFmtId="0" fontId="16" fillId="6" borderId="40" xfId="0" applyFont="1" applyFill="1" applyBorder="1" applyAlignment="1">
      <alignment horizontal="center" vertical="center"/>
    </xf>
    <xf numFmtId="0" fontId="16" fillId="6" borderId="12" xfId="0" applyFont="1" applyFill="1" applyBorder="1" applyAlignment="1">
      <alignment horizontal="center" vertical="center"/>
    </xf>
    <xf numFmtId="0" fontId="0" fillId="0" borderId="9" xfId="0" applyFont="1" applyBorder="1" applyAlignment="1">
      <alignment horizontal="center" vertical="center" wrapText="1"/>
    </xf>
    <xf numFmtId="0" fontId="0" fillId="0" borderId="8"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5" xfId="0" applyFont="1" applyBorder="1" applyAlignment="1">
      <alignment horizontal="center" vertical="center" wrapText="1"/>
    </xf>
    <xf numFmtId="0" fontId="0" fillId="0" borderId="28" xfId="0" applyFont="1" applyBorder="1" applyAlignment="1">
      <alignment horizontal="center" vertical="center" wrapText="1"/>
    </xf>
    <xf numFmtId="0" fontId="16" fillId="3" borderId="1"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3" xfId="0" applyFont="1" applyFill="1" applyBorder="1" applyAlignment="1">
      <alignment horizontal="center" vertical="center" wrapText="1"/>
    </xf>
    <xf numFmtId="0" fontId="16" fillId="6" borderId="31" xfId="0" applyFont="1" applyFill="1" applyBorder="1" applyAlignment="1">
      <alignment horizontal="center" vertical="center"/>
    </xf>
    <xf numFmtId="0" fontId="16" fillId="6" borderId="44" xfId="0" applyFont="1" applyFill="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6" borderId="34" xfId="0" applyFont="1" applyFill="1" applyBorder="1" applyAlignment="1">
      <alignment horizontal="center" vertical="center"/>
    </xf>
    <xf numFmtId="0" fontId="16" fillId="6" borderId="38" xfId="0" applyFont="1" applyFill="1" applyBorder="1" applyAlignment="1">
      <alignment horizontal="center" vertical="center"/>
    </xf>
    <xf numFmtId="0" fontId="26" fillId="4" borderId="5" xfId="0" applyFont="1" applyFill="1" applyBorder="1" applyAlignment="1">
      <alignment horizontal="center" vertical="center"/>
    </xf>
    <xf numFmtId="0" fontId="0" fillId="0" borderId="4" xfId="0" applyFont="1" applyBorder="1" applyAlignment="1">
      <alignment horizontal="center" vertical="center"/>
    </xf>
    <xf numFmtId="0" fontId="0" fillId="0" borderId="33" xfId="0" applyFont="1" applyBorder="1" applyAlignment="1">
      <alignment horizontal="center" vertical="center"/>
    </xf>
    <xf numFmtId="0" fontId="20" fillId="7" borderId="0" xfId="0" applyFont="1" applyFill="1" applyAlignment="1">
      <alignment horizontal="center" vertical="center"/>
    </xf>
    <xf numFmtId="0" fontId="28" fillId="6" borderId="3" xfId="1" applyFont="1" applyFill="1" applyBorder="1" applyAlignment="1">
      <alignment horizontal="center" vertical="center" shrinkToFit="1"/>
    </xf>
    <xf numFmtId="0" fontId="41" fillId="0" borderId="11" xfId="0" applyFont="1" applyBorder="1" applyAlignment="1">
      <alignment horizontal="center" vertical="center" wrapText="1"/>
    </xf>
    <xf numFmtId="0" fontId="41" fillId="0" borderId="0" xfId="0" applyFont="1" applyBorder="1" applyAlignment="1">
      <alignment horizontal="center" vertical="center" wrapText="1"/>
    </xf>
    <xf numFmtId="0" fontId="2" fillId="0" borderId="11" xfId="0" applyFont="1" applyFill="1" applyBorder="1" applyAlignment="1">
      <alignment horizontal="left" vertical="center"/>
    </xf>
    <xf numFmtId="0" fontId="2" fillId="0" borderId="0" xfId="0" applyFont="1" applyFill="1" applyBorder="1" applyAlignment="1">
      <alignment horizontal="left" vertical="center"/>
    </xf>
    <xf numFmtId="0" fontId="0" fillId="2" borderId="32"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33" xfId="0" applyFont="1" applyFill="1" applyBorder="1" applyAlignment="1">
      <alignment horizontal="center" vertical="center"/>
    </xf>
    <xf numFmtId="0" fontId="0" fillId="2" borderId="39" xfId="0" applyFont="1" applyFill="1" applyBorder="1" applyAlignment="1">
      <alignment horizontal="center" vertical="top" wrapText="1"/>
    </xf>
    <xf numFmtId="0" fontId="0" fillId="2" borderId="8" xfId="0" applyFont="1" applyFill="1" applyBorder="1" applyAlignment="1">
      <alignment horizontal="center" vertical="top" wrapText="1"/>
    </xf>
    <xf numFmtId="0" fontId="0" fillId="2" borderId="26" xfId="0" applyFont="1" applyFill="1" applyBorder="1" applyAlignment="1">
      <alignment horizontal="center" vertical="top" wrapText="1"/>
    </xf>
    <xf numFmtId="0" fontId="0" fillId="2" borderId="40" xfId="0" applyFont="1" applyFill="1" applyBorder="1" applyAlignment="1">
      <alignment horizontal="center" vertical="top" wrapText="1"/>
    </xf>
    <xf numFmtId="0" fontId="0" fillId="2" borderId="0" xfId="0" applyFont="1" applyFill="1" applyBorder="1" applyAlignment="1">
      <alignment horizontal="center" vertical="top" wrapText="1"/>
    </xf>
    <xf numFmtId="0" fontId="0" fillId="2" borderId="27" xfId="0" applyFont="1" applyFill="1" applyBorder="1" applyAlignment="1">
      <alignment horizontal="center" vertical="top" wrapText="1"/>
    </xf>
    <xf numFmtId="0" fontId="0" fillId="2" borderId="41" xfId="0" applyFont="1" applyFill="1" applyBorder="1" applyAlignment="1">
      <alignment horizontal="center" vertical="top" wrapText="1"/>
    </xf>
    <xf numFmtId="0" fontId="0" fillId="2" borderId="42" xfId="0" applyFont="1" applyFill="1" applyBorder="1" applyAlignment="1">
      <alignment horizontal="center" vertical="top" wrapText="1"/>
    </xf>
    <xf numFmtId="0" fontId="0" fillId="2" borderId="43" xfId="0" applyFont="1" applyFill="1" applyBorder="1" applyAlignment="1">
      <alignment horizontal="center" vertical="top" wrapText="1"/>
    </xf>
    <xf numFmtId="0" fontId="31" fillId="7" borderId="5" xfId="0" applyFont="1" applyFill="1" applyBorder="1" applyAlignment="1">
      <alignment horizontal="center" vertical="center"/>
    </xf>
    <xf numFmtId="0" fontId="26" fillId="4" borderId="1" xfId="0" applyFont="1" applyFill="1" applyBorder="1" applyAlignment="1">
      <alignment horizontal="center" vertical="center"/>
    </xf>
    <xf numFmtId="0" fontId="26" fillId="4" borderId="2" xfId="0" applyFont="1" applyFill="1" applyBorder="1" applyAlignment="1">
      <alignment horizontal="center" vertical="center"/>
    </xf>
    <xf numFmtId="165" fontId="0" fillId="0" borderId="1" xfId="0" applyNumberFormat="1" applyFont="1" applyBorder="1" applyAlignment="1">
      <alignment horizontal="center" vertical="center" wrapText="1"/>
    </xf>
    <xf numFmtId="165" fontId="0" fillId="0" borderId="33" xfId="0" applyNumberFormat="1" applyFont="1" applyBorder="1" applyAlignment="1">
      <alignment horizontal="center" vertical="center" wrapText="1"/>
    </xf>
    <xf numFmtId="0" fontId="0" fillId="0" borderId="36" xfId="0" applyNumberFormat="1" applyFont="1" applyBorder="1" applyAlignment="1">
      <alignment horizontal="center" vertical="center"/>
    </xf>
    <xf numFmtId="0" fontId="0" fillId="0" borderId="35" xfId="0" applyNumberFormat="1" applyFont="1" applyBorder="1" applyAlignment="1">
      <alignment horizontal="center" vertical="center"/>
    </xf>
    <xf numFmtId="0" fontId="0" fillId="0" borderId="36" xfId="0" applyNumberFormat="1" applyFont="1" applyBorder="1" applyAlignment="1">
      <alignment horizontal="center" vertical="center" wrapText="1"/>
    </xf>
    <xf numFmtId="0" fontId="0" fillId="0" borderId="37" xfId="0" applyNumberFormat="1" applyFont="1" applyBorder="1" applyAlignment="1">
      <alignment horizontal="center" vertical="center" wrapText="1"/>
    </xf>
    <xf numFmtId="0" fontId="16" fillId="6" borderId="41" xfId="0" applyFont="1" applyFill="1" applyBorder="1" applyAlignment="1">
      <alignment horizontal="center" vertical="center"/>
    </xf>
    <xf numFmtId="0" fontId="16" fillId="6" borderId="48" xfId="0" applyFont="1" applyFill="1" applyBorder="1" applyAlignment="1">
      <alignment horizontal="center" vertical="center"/>
    </xf>
    <xf numFmtId="0" fontId="39" fillId="0" borderId="0" xfId="0" applyFont="1" applyBorder="1" applyAlignment="1">
      <alignment horizontal="left" vertical="center" wrapText="1"/>
    </xf>
    <xf numFmtId="0" fontId="31" fillId="7" borderId="0" xfId="0" applyFont="1" applyFill="1" applyAlignment="1">
      <alignment horizontal="center"/>
    </xf>
    <xf numFmtId="0" fontId="16" fillId="6" borderId="35" xfId="0" applyFont="1" applyFill="1" applyBorder="1" applyAlignment="1">
      <alignment horizontal="center" vertical="center"/>
    </xf>
    <xf numFmtId="166" fontId="0" fillId="0" borderId="36" xfId="0" applyNumberFormat="1" applyFont="1" applyBorder="1" applyAlignment="1">
      <alignment horizontal="center" vertical="center"/>
    </xf>
    <xf numFmtId="166" fontId="0" fillId="0" borderId="38" xfId="0" applyNumberFormat="1" applyFont="1" applyBorder="1" applyAlignment="1">
      <alignment horizontal="center" vertical="center"/>
    </xf>
    <xf numFmtId="166" fontId="0" fillId="0" borderId="37" xfId="0" applyNumberFormat="1" applyFont="1" applyBorder="1" applyAlignment="1">
      <alignment horizontal="center" vertical="center"/>
    </xf>
    <xf numFmtId="0" fontId="0" fillId="0" borderId="49" xfId="0" applyNumberFormat="1" applyFont="1" applyBorder="1" applyAlignment="1">
      <alignment horizontal="center" vertical="center"/>
    </xf>
    <xf numFmtId="0" fontId="0" fillId="0" borderId="42" xfId="0" applyNumberFormat="1" applyFont="1" applyBorder="1" applyAlignment="1">
      <alignment horizontal="center" vertical="center"/>
    </xf>
    <xf numFmtId="0" fontId="0" fillId="0" borderId="43" xfId="0" applyNumberFormat="1" applyFont="1" applyBorder="1" applyAlignment="1">
      <alignment horizontal="center" vertical="center"/>
    </xf>
    <xf numFmtId="0" fontId="16" fillId="6" borderId="22" xfId="0" applyFont="1" applyFill="1" applyBorder="1" applyAlignment="1">
      <alignment horizontal="center" vertical="center"/>
    </xf>
    <xf numFmtId="0" fontId="19" fillId="2" borderId="31" xfId="0" applyFont="1" applyFill="1" applyBorder="1" applyAlignment="1">
      <alignment horizontal="center" vertical="center"/>
    </xf>
    <xf numFmtId="0" fontId="19" fillId="2" borderId="22" xfId="0" applyFont="1" applyFill="1" applyBorder="1" applyAlignment="1">
      <alignment horizontal="center" vertical="center"/>
    </xf>
    <xf numFmtId="0" fontId="19" fillId="2" borderId="23" xfId="0" applyFont="1" applyFill="1" applyBorder="1" applyAlignment="1">
      <alignment horizontal="center" vertical="center"/>
    </xf>
    <xf numFmtId="0" fontId="19" fillId="2" borderId="32" xfId="0" applyFont="1" applyFill="1" applyBorder="1" applyAlignment="1">
      <alignment horizontal="center" vertical="center"/>
    </xf>
    <xf numFmtId="0" fontId="19" fillId="2" borderId="4" xfId="0" applyFont="1" applyFill="1" applyBorder="1" applyAlignment="1">
      <alignment horizontal="center" vertical="center"/>
    </xf>
    <xf numFmtId="0" fontId="19" fillId="2" borderId="33" xfId="0" applyFont="1" applyFill="1" applyBorder="1" applyAlignment="1">
      <alignment horizontal="center" vertical="center"/>
    </xf>
    <xf numFmtId="0" fontId="35" fillId="2" borderId="1" xfId="0" applyFont="1" applyFill="1" applyBorder="1" applyAlignment="1">
      <alignment horizontal="center" vertical="center"/>
    </xf>
    <xf numFmtId="0" fontId="35" fillId="2" borderId="2" xfId="0" applyFont="1" applyFill="1" applyBorder="1" applyAlignment="1">
      <alignment horizontal="center" vertical="center"/>
    </xf>
    <xf numFmtId="0" fontId="41" fillId="6" borderId="1" xfId="0" applyFont="1" applyFill="1" applyBorder="1" applyAlignment="1">
      <alignment horizontal="center"/>
    </xf>
    <xf numFmtId="0" fontId="41" fillId="6" borderId="2" xfId="0" applyFont="1" applyFill="1" applyBorder="1" applyAlignment="1">
      <alignment horizontal="center"/>
    </xf>
    <xf numFmtId="0" fontId="16" fillId="6" borderId="33" xfId="0" applyFont="1" applyFill="1" applyBorder="1" applyAlignment="1">
      <alignment horizontal="center" vertical="center"/>
    </xf>
    <xf numFmtId="0" fontId="23" fillId="0" borderId="11" xfId="0" applyFont="1" applyBorder="1" applyAlignment="1">
      <alignment horizontal="center" vertical="center" wrapText="1"/>
    </xf>
    <xf numFmtId="0" fontId="23" fillId="0" borderId="0" xfId="0" applyFont="1" applyAlignment="1">
      <alignment horizontal="center" vertical="center" wrapText="1"/>
    </xf>
    <xf numFmtId="0" fontId="21" fillId="5" borderId="1" xfId="1" applyFont="1" applyFill="1" applyBorder="1" applyAlignment="1">
      <alignment horizontal="center" vertical="center" shrinkToFit="1"/>
    </xf>
    <xf numFmtId="0" fontId="21" fillId="5" borderId="2" xfId="1"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25" xfId="0" applyFont="1" applyFill="1" applyBorder="1" applyAlignment="1">
      <alignment horizontal="center" vertical="center"/>
    </xf>
    <xf numFmtId="0" fontId="23" fillId="0" borderId="0" xfId="0" applyFont="1" applyBorder="1" applyAlignment="1">
      <alignment horizontal="center" vertical="center" wrapText="1"/>
    </xf>
    <xf numFmtId="0" fontId="2" fillId="0" borderId="11" xfId="0" applyFont="1" applyFill="1" applyBorder="1" applyAlignment="1">
      <alignment horizontal="center" vertical="center"/>
    </xf>
    <xf numFmtId="0" fontId="2" fillId="0" borderId="0" xfId="0" applyFont="1" applyFill="1" applyBorder="1" applyAlignment="1">
      <alignment horizontal="center" vertical="center"/>
    </xf>
    <xf numFmtId="0" fontId="26" fillId="4" borderId="1" xfId="0" applyFont="1" applyFill="1" applyBorder="1" applyAlignment="1">
      <alignment horizontal="center"/>
    </xf>
    <xf numFmtId="0" fontId="26" fillId="4" borderId="2" xfId="0" applyFont="1" applyFill="1" applyBorder="1" applyAlignment="1">
      <alignment horizontal="center"/>
    </xf>
    <xf numFmtId="0" fontId="16" fillId="3" borderId="34" xfId="0" applyFont="1" applyFill="1" applyBorder="1" applyAlignment="1">
      <alignment horizontal="center" vertical="center"/>
    </xf>
    <xf numFmtId="0" fontId="16" fillId="3" borderId="35" xfId="0" applyFont="1" applyFill="1" applyBorder="1" applyAlignment="1">
      <alignment horizontal="center" vertical="center"/>
    </xf>
    <xf numFmtId="0" fontId="16" fillId="2" borderId="1" xfId="0" applyFont="1" applyFill="1" applyBorder="1" applyAlignment="1">
      <alignment horizontal="center" vertical="center"/>
    </xf>
    <xf numFmtId="0" fontId="16" fillId="2" borderId="33" xfId="0" applyFont="1" applyFill="1" applyBorder="1" applyAlignment="1">
      <alignment horizontal="center" vertical="center"/>
    </xf>
    <xf numFmtId="0" fontId="16" fillId="2" borderId="19" xfId="0" applyFont="1" applyFill="1" applyBorder="1" applyAlignment="1">
      <alignment horizontal="center" vertical="center"/>
    </xf>
    <xf numFmtId="0" fontId="16" fillId="2" borderId="20" xfId="0" applyFont="1" applyFill="1" applyBorder="1" applyAlignment="1">
      <alignment horizontal="center" vertical="center"/>
    </xf>
    <xf numFmtId="0" fontId="16" fillId="2" borderId="36" xfId="0" applyFont="1" applyFill="1" applyBorder="1" applyAlignment="1">
      <alignment horizontal="center" vertical="center"/>
    </xf>
    <xf numFmtId="0" fontId="16" fillId="2" borderId="37" xfId="0" applyFont="1" applyFill="1" applyBorder="1" applyAlignment="1">
      <alignment horizontal="center" vertical="center"/>
    </xf>
    <xf numFmtId="0" fontId="16" fillId="3" borderId="32" xfId="0" applyFont="1" applyFill="1" applyBorder="1" applyAlignment="1">
      <alignment horizontal="center" vertical="center"/>
    </xf>
    <xf numFmtId="0" fontId="16" fillId="3" borderId="2"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25" xfId="0" applyFont="1" applyFill="1" applyBorder="1" applyAlignment="1">
      <alignment horizontal="center" vertical="center"/>
    </xf>
    <xf numFmtId="0" fontId="16" fillId="2" borderId="9" xfId="0" applyFont="1" applyFill="1" applyBorder="1" applyAlignment="1">
      <alignment horizontal="center" vertical="center"/>
    </xf>
    <xf numFmtId="0" fontId="16" fillId="2" borderId="26"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3"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14" xfId="0" applyFont="1" applyFill="1" applyBorder="1" applyAlignment="1">
      <alignment horizontal="center" vertical="center"/>
    </xf>
    <xf numFmtId="0" fontId="18" fillId="6" borderId="9" xfId="0" applyFont="1" applyFill="1" applyBorder="1" applyAlignment="1">
      <alignment horizontal="center" vertical="center"/>
    </xf>
    <xf numFmtId="0" fontId="18" fillId="6" borderId="8" xfId="0" applyFont="1" applyFill="1" applyBorder="1" applyAlignment="1">
      <alignment horizontal="center" vertical="center"/>
    </xf>
    <xf numFmtId="0" fontId="18" fillId="6" borderId="10" xfId="0" applyFont="1" applyFill="1" applyBorder="1" applyAlignment="1">
      <alignment horizontal="center" vertical="center"/>
    </xf>
    <xf numFmtId="0" fontId="18" fillId="6" borderId="13" xfId="0" applyFont="1" applyFill="1" applyBorder="1" applyAlignment="1">
      <alignment horizontal="center" vertical="center"/>
    </xf>
    <xf numFmtId="0" fontId="18" fillId="6" borderId="5" xfId="0" applyFont="1" applyFill="1" applyBorder="1" applyAlignment="1">
      <alignment horizontal="center" vertical="center"/>
    </xf>
    <xf numFmtId="0" fontId="18" fillId="6" borderId="14" xfId="0" applyFont="1" applyFill="1" applyBorder="1" applyAlignment="1">
      <alignment horizontal="center" vertical="center"/>
    </xf>
    <xf numFmtId="0" fontId="12" fillId="7" borderId="32" xfId="0" applyFont="1" applyFill="1" applyBorder="1" applyAlignment="1">
      <alignment horizontal="center" vertical="center"/>
    </xf>
    <xf numFmtId="0" fontId="12" fillId="7" borderId="4" xfId="0" applyFont="1" applyFill="1" applyBorder="1" applyAlignment="1">
      <alignment horizontal="center" vertical="center"/>
    </xf>
    <xf numFmtId="0" fontId="12" fillId="7" borderId="8" xfId="0" applyFont="1" applyFill="1" applyBorder="1" applyAlignment="1">
      <alignment horizontal="center" vertical="center"/>
    </xf>
    <xf numFmtId="0" fontId="12" fillId="7" borderId="26" xfId="0" applyFont="1" applyFill="1" applyBorder="1" applyAlignment="1">
      <alignment horizontal="center" vertical="center"/>
    </xf>
    <xf numFmtId="0" fontId="12" fillId="7" borderId="3" xfId="0" applyFont="1" applyFill="1" applyBorder="1" applyAlignment="1">
      <alignment horizontal="center" vertical="center"/>
    </xf>
    <xf numFmtId="0" fontId="12" fillId="7" borderId="25" xfId="0" applyFont="1" applyFill="1" applyBorder="1" applyAlignment="1">
      <alignment horizontal="center" vertical="center"/>
    </xf>
    <xf numFmtId="0" fontId="12" fillId="7" borderId="1" xfId="0" applyFont="1" applyFill="1" applyBorder="1" applyAlignment="1">
      <alignment horizontal="center" vertical="center"/>
    </xf>
    <xf numFmtId="0" fontId="12" fillId="7" borderId="33" xfId="0" applyFont="1" applyFill="1" applyBorder="1" applyAlignment="1">
      <alignment horizontal="center" vertical="center"/>
    </xf>
    <xf numFmtId="0" fontId="23" fillId="6" borderId="1" xfId="0" applyFont="1" applyFill="1" applyBorder="1" applyAlignment="1">
      <alignment horizontal="center" vertical="center"/>
    </xf>
    <xf numFmtId="0" fontId="23" fillId="6" borderId="4" xfId="0" applyFont="1" applyFill="1" applyBorder="1" applyAlignment="1">
      <alignment horizontal="center" vertical="center"/>
    </xf>
    <xf numFmtId="0" fontId="23" fillId="6" borderId="2" xfId="0" applyFont="1" applyFill="1" applyBorder="1" applyAlignment="1">
      <alignment horizontal="center" vertical="center"/>
    </xf>
    <xf numFmtId="0" fontId="25" fillId="2" borderId="1" xfId="0" applyFont="1" applyFill="1" applyBorder="1" applyAlignment="1">
      <alignment horizontal="center"/>
    </xf>
    <xf numFmtId="0" fontId="25" fillId="2" borderId="4" xfId="0" applyFont="1" applyFill="1" applyBorder="1" applyAlignment="1">
      <alignment horizontal="center"/>
    </xf>
    <xf numFmtId="0" fontId="25" fillId="2" borderId="2" xfId="0" applyFont="1" applyFill="1" applyBorder="1" applyAlignment="1">
      <alignment horizontal="center"/>
    </xf>
    <xf numFmtId="0" fontId="23" fillId="6" borderId="31" xfId="0" applyFont="1" applyFill="1" applyBorder="1" applyAlignment="1">
      <alignment horizontal="center"/>
    </xf>
    <xf numFmtId="0" fontId="23" fillId="6" borderId="22" xfId="0" applyFont="1" applyFill="1" applyBorder="1" applyAlignment="1">
      <alignment horizontal="center"/>
    </xf>
    <xf numFmtId="0" fontId="23" fillId="6" borderId="23" xfId="0" applyFont="1" applyFill="1" applyBorder="1" applyAlignment="1">
      <alignment horizontal="center"/>
    </xf>
    <xf numFmtId="0" fontId="2" fillId="6" borderId="22" xfId="0" applyFont="1" applyFill="1" applyBorder="1" applyAlignment="1">
      <alignment horizontal="center"/>
    </xf>
    <xf numFmtId="0" fontId="2" fillId="6" borderId="23" xfId="0" applyFont="1" applyFill="1" applyBorder="1" applyAlignment="1">
      <alignment horizontal="center"/>
    </xf>
    <xf numFmtId="49" fontId="16" fillId="3" borderId="1" xfId="0" applyNumberFormat="1" applyFont="1" applyFill="1" applyBorder="1" applyAlignment="1">
      <alignment horizontal="center" vertical="center"/>
    </xf>
    <xf numFmtId="49" fontId="16" fillId="3" borderId="4" xfId="0" applyNumberFormat="1" applyFont="1" applyFill="1" applyBorder="1" applyAlignment="1">
      <alignment horizontal="center" vertical="center"/>
    </xf>
    <xf numFmtId="0" fontId="23" fillId="2" borderId="1" xfId="0" applyFont="1" applyFill="1" applyBorder="1" applyAlignment="1">
      <alignment horizontal="center" vertical="center"/>
    </xf>
    <xf numFmtId="0" fontId="23" fillId="2" borderId="4" xfId="0" applyFont="1" applyFill="1" applyBorder="1" applyAlignment="1">
      <alignment horizontal="center" vertical="center"/>
    </xf>
    <xf numFmtId="0" fontId="23" fillId="2" borderId="2" xfId="0" applyFont="1" applyFill="1" applyBorder="1" applyAlignment="1">
      <alignment horizontal="center" vertical="center"/>
    </xf>
    <xf numFmtId="0" fontId="27" fillId="2" borderId="3" xfId="0" applyFont="1" applyFill="1" applyBorder="1" applyAlignment="1">
      <alignment horizontal="center" vertical="center"/>
    </xf>
    <xf numFmtId="0" fontId="25" fillId="2" borderId="1" xfId="0" applyFont="1" applyFill="1" applyBorder="1" applyAlignment="1">
      <alignment horizontal="center" wrapText="1"/>
    </xf>
    <xf numFmtId="0" fontId="32" fillId="7" borderId="6" xfId="0" applyFont="1" applyFill="1" applyBorder="1" applyAlignment="1">
      <alignment horizontal="center" vertical="center"/>
    </xf>
    <xf numFmtId="0" fontId="32" fillId="7" borderId="29" xfId="0" applyFont="1" applyFill="1" applyBorder="1" applyAlignment="1">
      <alignment horizontal="center" vertical="center"/>
    </xf>
    <xf numFmtId="0" fontId="32" fillId="7" borderId="30" xfId="0" applyFont="1" applyFill="1" applyBorder="1" applyAlignment="1">
      <alignment horizontal="center" vertical="center"/>
    </xf>
    <xf numFmtId="49" fontId="16" fillId="3" borderId="2" xfId="0" applyNumberFormat="1" applyFont="1" applyFill="1" applyBorder="1" applyAlignment="1">
      <alignment horizontal="center" vertical="center"/>
    </xf>
    <xf numFmtId="0" fontId="27" fillId="2" borderId="1" xfId="0" applyFont="1" applyFill="1" applyBorder="1" applyAlignment="1">
      <alignment horizontal="center" vertical="center"/>
    </xf>
    <xf numFmtId="0" fontId="27" fillId="2" borderId="2" xfId="0" applyFont="1" applyFill="1" applyBorder="1" applyAlignment="1">
      <alignment horizontal="center" vertical="center"/>
    </xf>
    <xf numFmtId="0" fontId="26" fillId="7" borderId="1" xfId="0" applyFont="1" applyFill="1" applyBorder="1" applyAlignment="1">
      <alignment horizontal="center" vertical="center"/>
    </xf>
    <xf numFmtId="0" fontId="26" fillId="7" borderId="4" xfId="0" applyFont="1" applyFill="1" applyBorder="1" applyAlignment="1">
      <alignment horizontal="center" vertical="center"/>
    </xf>
    <xf numFmtId="0" fontId="26" fillId="7" borderId="2" xfId="0" applyFont="1" applyFill="1" applyBorder="1" applyAlignment="1">
      <alignment horizontal="center" vertical="center"/>
    </xf>
    <xf numFmtId="0" fontId="12" fillId="7" borderId="2" xfId="0" applyFont="1" applyFill="1" applyBorder="1" applyAlignment="1">
      <alignment horizontal="center" vertical="center"/>
    </xf>
    <xf numFmtId="0" fontId="16" fillId="6" borderId="18" xfId="0" applyFont="1" applyFill="1" applyBorder="1" applyAlignment="1">
      <alignment horizontal="center" vertical="center"/>
    </xf>
    <xf numFmtId="0" fontId="16" fillId="6" borderId="19" xfId="0" applyFont="1" applyFill="1" applyBorder="1" applyAlignment="1">
      <alignment horizontal="center" vertical="center"/>
    </xf>
    <xf numFmtId="0" fontId="16" fillId="2" borderId="3" xfId="0" applyNumberFormat="1" applyFont="1" applyFill="1" applyBorder="1" applyAlignment="1">
      <alignment horizontal="center" vertical="center"/>
    </xf>
    <xf numFmtId="0" fontId="16" fillId="2" borderId="25" xfId="0" applyNumberFormat="1" applyFont="1" applyFill="1" applyBorder="1" applyAlignment="1">
      <alignment horizontal="center" vertical="center"/>
    </xf>
    <xf numFmtId="0" fontId="16" fillId="6" borderId="24" xfId="0" applyFont="1" applyFill="1" applyBorder="1" applyAlignment="1">
      <alignment horizontal="center" vertical="center"/>
    </xf>
    <xf numFmtId="0" fontId="16" fillId="6" borderId="3" xfId="0" applyFont="1" applyFill="1" applyBorder="1" applyAlignment="1">
      <alignment horizontal="center" vertical="center"/>
    </xf>
    <xf numFmtId="166" fontId="16" fillId="2" borderId="3" xfId="0" applyNumberFormat="1" applyFont="1" applyFill="1" applyBorder="1" applyAlignment="1">
      <alignment horizontal="center" vertical="center"/>
    </xf>
    <xf numFmtId="166" fontId="16" fillId="2" borderId="25" xfId="0" applyNumberFormat="1" applyFont="1" applyFill="1" applyBorder="1" applyAlignment="1">
      <alignment horizontal="center" vertical="center"/>
    </xf>
    <xf numFmtId="0" fontId="16" fillId="0" borderId="9" xfId="0" applyFont="1" applyFill="1" applyBorder="1" applyAlignment="1">
      <alignment horizontal="center" vertical="center"/>
    </xf>
    <xf numFmtId="0" fontId="16" fillId="0" borderId="8" xfId="0" applyFont="1" applyFill="1" applyBorder="1" applyAlignment="1">
      <alignment horizontal="center" vertical="center"/>
    </xf>
    <xf numFmtId="0" fontId="16" fillId="0" borderId="26" xfId="0" applyFont="1" applyFill="1" applyBorder="1" applyAlignment="1">
      <alignment horizontal="center" vertical="center"/>
    </xf>
    <xf numFmtId="0" fontId="16" fillId="0" borderId="11"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27"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5" xfId="0" applyFont="1" applyFill="1" applyBorder="1" applyAlignment="1">
      <alignment horizontal="center" vertical="center"/>
    </xf>
    <xf numFmtId="0" fontId="16" fillId="0" borderId="28" xfId="0" applyFont="1" applyFill="1" applyBorder="1" applyAlignment="1">
      <alignment horizontal="center" vertical="center"/>
    </xf>
    <xf numFmtId="0" fontId="16" fillId="0" borderId="3" xfId="0" applyFont="1" applyFill="1" applyBorder="1" applyAlignment="1">
      <alignment horizontal="center" vertical="center"/>
    </xf>
    <xf numFmtId="0" fontId="16" fillId="0" borderId="25" xfId="0" applyFont="1" applyFill="1" applyBorder="1" applyAlignment="1">
      <alignment horizontal="center" vertical="center"/>
    </xf>
    <xf numFmtId="0" fontId="16" fillId="3" borderId="3" xfId="0" applyFont="1" applyFill="1" applyBorder="1" applyAlignment="1">
      <alignment horizontal="center" vertical="center"/>
    </xf>
    <xf numFmtId="0" fontId="16" fillId="3" borderId="25" xfId="0" applyFont="1" applyFill="1" applyBorder="1" applyAlignment="1">
      <alignment horizontal="center" vertical="center"/>
    </xf>
    <xf numFmtId="165" fontId="16" fillId="2" borderId="3" xfId="0" applyNumberFormat="1" applyFont="1" applyFill="1" applyBorder="1" applyAlignment="1">
      <alignment horizontal="center" vertical="center"/>
    </xf>
    <xf numFmtId="165" fontId="16" fillId="2" borderId="25" xfId="0" applyNumberFormat="1" applyFont="1" applyFill="1" applyBorder="1" applyAlignment="1">
      <alignment horizontal="center" vertical="center"/>
    </xf>
    <xf numFmtId="0" fontId="20" fillId="7" borderId="42" xfId="0" applyFont="1" applyFill="1" applyBorder="1" applyAlignment="1">
      <alignment horizontal="center"/>
    </xf>
    <xf numFmtId="0" fontId="16" fillId="2" borderId="3"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23" fillId="6" borderId="15" xfId="0" applyFont="1" applyFill="1" applyBorder="1" applyAlignment="1">
      <alignment horizontal="center" vertical="center"/>
    </xf>
    <xf numFmtId="0" fontId="23" fillId="6" borderId="16" xfId="0" applyFont="1" applyFill="1" applyBorder="1" applyAlignment="1">
      <alignment horizontal="center" vertical="center"/>
    </xf>
    <xf numFmtId="0" fontId="24" fillId="2" borderId="16" xfId="0" applyFont="1" applyFill="1" applyBorder="1" applyAlignment="1">
      <alignment horizontal="center"/>
    </xf>
    <xf numFmtId="0" fontId="24" fillId="2" borderId="17" xfId="0" applyFont="1" applyFill="1" applyBorder="1" applyAlignment="1">
      <alignment horizontal="center"/>
    </xf>
    <xf numFmtId="0" fontId="23" fillId="6" borderId="18" xfId="0" applyFont="1" applyFill="1" applyBorder="1" applyAlignment="1">
      <alignment horizontal="center" vertical="center"/>
    </xf>
    <xf numFmtId="0" fontId="23" fillId="6" borderId="19" xfId="0" applyFont="1" applyFill="1" applyBorder="1" applyAlignment="1">
      <alignment horizontal="center" vertical="center"/>
    </xf>
    <xf numFmtId="0" fontId="24" fillId="2" borderId="19" xfId="0" applyFont="1" applyFill="1" applyBorder="1" applyAlignment="1">
      <alignment horizontal="center"/>
    </xf>
    <xf numFmtId="0" fontId="24" fillId="2" borderId="20" xfId="0" applyFont="1" applyFill="1" applyBorder="1" applyAlignment="1">
      <alignment horizontal="center"/>
    </xf>
    <xf numFmtId="0" fontId="16" fillId="6" borderId="15" xfId="0" applyFont="1" applyFill="1" applyBorder="1" applyAlignment="1">
      <alignment horizontal="center" vertical="center"/>
    </xf>
    <xf numFmtId="0" fontId="16" fillId="6" borderId="16" xfId="0" applyFont="1"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21" xfId="0" applyFill="1" applyBorder="1" applyAlignment="1">
      <alignment horizontal="center" vertical="center"/>
    </xf>
    <xf numFmtId="0" fontId="0" fillId="2" borderId="22" xfId="0" applyFill="1" applyBorder="1" applyAlignment="1">
      <alignment horizontal="center" vertical="center"/>
    </xf>
    <xf numFmtId="0" fontId="0" fillId="2" borderId="23" xfId="0" applyFill="1" applyBorder="1" applyAlignment="1">
      <alignment horizontal="center" vertical="center"/>
    </xf>
  </cellXfs>
  <cellStyles count="12">
    <cellStyle name="Comma 2" xfId="4" xr:uid="{00000000-0005-0000-0000-000001000000}"/>
    <cellStyle name="Currency 2" xfId="5" xr:uid="{00000000-0005-0000-0000-000002000000}"/>
    <cellStyle name="Currency 3" xfId="6" xr:uid="{00000000-0005-0000-0000-000003000000}"/>
    <cellStyle name="Normal" xfId="0" builtinId="0"/>
    <cellStyle name="Normal 2" xfId="7" xr:uid="{00000000-0005-0000-0000-000005000000}"/>
    <cellStyle name="Normal 3" xfId="1" xr:uid="{00000000-0005-0000-0000-000006000000}"/>
    <cellStyle name="Normal 3 2" xfId="8" xr:uid="{00000000-0005-0000-0000-000007000000}"/>
    <cellStyle name="Normal 3 3" xfId="9" xr:uid="{00000000-0005-0000-0000-000008000000}"/>
    <cellStyle name="Normal 4" xfId="3" xr:uid="{00000000-0005-0000-0000-000009000000}"/>
    <cellStyle name="Normal 5" xfId="10" xr:uid="{00000000-0005-0000-0000-00000A000000}"/>
    <cellStyle name="Normal 5 2" xfId="11" xr:uid="{00000000-0005-0000-0000-00000B000000}"/>
    <cellStyle name="Normal_Helmets Pricing FY2002 2" xfId="2" xr:uid="{00000000-0005-0000-0000-00000C000000}"/>
  </cellStyles>
  <dxfs count="51">
    <dxf>
      <font>
        <color theme="0"/>
      </font>
      <fill>
        <patternFill patternType="none">
          <bgColor auto="1"/>
        </patternFill>
      </fill>
    </dxf>
    <dxf>
      <font>
        <color theme="1"/>
      </font>
      <fill>
        <patternFill patternType="none">
          <bgColor auto="1"/>
        </patternFill>
      </fill>
      <border>
        <left style="thin">
          <color auto="1"/>
        </left>
        <right style="thin">
          <color auto="1"/>
        </right>
        <top style="thin">
          <color auto="1"/>
        </top>
        <bottom style="thin">
          <color auto="1"/>
        </bottom>
        <vertical/>
        <horizontal/>
      </border>
    </dxf>
    <dxf>
      <font>
        <color auto="1"/>
      </font>
      <border>
        <left style="thin">
          <color auto="1"/>
        </left>
        <right style="thin">
          <color auto="1"/>
        </right>
        <top style="thin">
          <color auto="1"/>
        </top>
        <bottom style="thin">
          <color auto="1"/>
        </bottom>
        <vertical/>
        <horizontal/>
      </border>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top style="thin">
          <color auto="1"/>
        </top>
        <bottom style="thin">
          <color auto="1"/>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rgb="FFFF0D19"/>
      </font>
      <fill>
        <patternFill patternType="none">
          <bgColor auto="1"/>
        </patternFill>
      </fill>
      <border>
        <left style="thin">
          <color auto="1"/>
        </left>
        <right/>
        <top/>
        <bottom/>
      </border>
    </dxf>
    <dxf>
      <font>
        <color rgb="FF9C0006"/>
      </font>
      <fill>
        <patternFill>
          <bgColor rgb="FFFFC7CE"/>
        </patternFill>
      </fill>
      <border>
        <left style="thin">
          <color auto="1"/>
        </left>
        <right/>
        <top/>
        <bottom/>
      </border>
    </dxf>
    <dxf>
      <font>
        <color rgb="FF9C0006"/>
      </font>
      <fill>
        <patternFill>
          <bgColor rgb="FFFFC7CE"/>
        </patternFill>
      </fill>
      <border>
        <left style="thin">
          <color auto="1"/>
        </left>
        <top style="thin">
          <color auto="1"/>
        </top>
        <bottom style="thin">
          <color auto="1"/>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rgb="FFFF0D19"/>
      </font>
      <fill>
        <patternFill patternType="none">
          <bgColor auto="1"/>
        </patternFill>
      </fill>
    </dxf>
    <dxf>
      <font>
        <color rgb="FF9C0006"/>
      </font>
      <fill>
        <patternFill>
          <bgColor rgb="FFFFC7CE"/>
        </patternFill>
      </fill>
      <border>
        <left style="thin">
          <color auto="1"/>
        </left>
        <right/>
        <top/>
        <bottom/>
      </border>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top style="thin">
          <color auto="1"/>
        </top>
        <bottom style="thin">
          <color auto="1"/>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rgb="FFFF0D19"/>
      </font>
    </dxf>
    <dxf>
      <font>
        <color rgb="FF9C0006"/>
      </font>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dxf>
  </dxfs>
  <tableStyles count="0" defaultTableStyle="TableStyleMedium9" defaultPivotStyle="PivotStyleLight16"/>
  <colors>
    <mruColors>
      <color rgb="FFFF0D1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ctrlProps/ctrlProp1.xml><?xml version="1.0" encoding="utf-8"?>
<formControlPr xmlns="http://schemas.microsoft.com/office/spreadsheetml/2009/9/main" objectType="Radio" checked="Checked" firstButton="1" fmlaLink="$U$30"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firstButton="1" fmlaLink="$U$30"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checked="Checked" firstButton="1" fmlaLink="$U$30"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hyperlink" Target="#'YOUTH JERSEYS AND SHORTS'!A1"/><Relationship Id="rId2" Type="http://schemas.openxmlformats.org/officeDocument/2006/relationships/hyperlink" Target="#'WOMENS JERSEYS AND SHORTS'!A1"/><Relationship Id="rId1" Type="http://schemas.openxmlformats.org/officeDocument/2006/relationships/hyperlink" Target="#'MENS JERSEYS AND SHORTS'!A1"/><Relationship Id="rId5" Type="http://schemas.openxmlformats.org/officeDocument/2006/relationships/image" Target="../media/image1.png"/><Relationship Id="rId4" Type="http://schemas.openxmlformats.org/officeDocument/2006/relationships/hyperlink" Target="#DECORATIONS!A1"/></Relationships>
</file>

<file path=xl/drawings/_rels/drawing2.xml.rels><?xml version="1.0" encoding="UTF-8" standalone="yes"?>
<Relationships xmlns="http://schemas.openxmlformats.org/package/2006/relationships"><Relationship Id="rId3" Type="http://schemas.openxmlformats.org/officeDocument/2006/relationships/hyperlink" Target="#'YOUTH JERSEYS AND SHORTS'!A1"/><Relationship Id="rId2" Type="http://schemas.openxmlformats.org/officeDocument/2006/relationships/hyperlink" Target="#'WOMENS JERSEYS AND SHORTS'!A1"/><Relationship Id="rId1" Type="http://schemas.openxmlformats.org/officeDocument/2006/relationships/hyperlink" Target="#INDEX!A1"/><Relationship Id="rId5" Type="http://schemas.openxmlformats.org/officeDocument/2006/relationships/image" Target="../media/image2.png"/><Relationship Id="rId4" Type="http://schemas.openxmlformats.org/officeDocument/2006/relationships/hyperlink" Target="#DECORATIONS!A1"/></Relationships>
</file>

<file path=xl/drawings/_rels/drawing3.xml.rels><?xml version="1.0" encoding="UTF-8" standalone="yes"?>
<Relationships xmlns="http://schemas.openxmlformats.org/package/2006/relationships"><Relationship Id="rId3" Type="http://schemas.openxmlformats.org/officeDocument/2006/relationships/hyperlink" Target="#'YOUTH JERSEYS AND SHORTS'!A1"/><Relationship Id="rId2" Type="http://schemas.openxmlformats.org/officeDocument/2006/relationships/hyperlink" Target="#'WOMENS JERSEYS AND SHORTS'!A1"/><Relationship Id="rId1" Type="http://schemas.openxmlformats.org/officeDocument/2006/relationships/hyperlink" Target="#INDEX!A1"/><Relationship Id="rId5" Type="http://schemas.openxmlformats.org/officeDocument/2006/relationships/image" Target="../media/image2.png"/><Relationship Id="rId4" Type="http://schemas.openxmlformats.org/officeDocument/2006/relationships/hyperlink" Target="#DECORATIONS!A1"/></Relationships>
</file>

<file path=xl/drawings/_rels/drawing4.xml.rels><?xml version="1.0" encoding="UTF-8" standalone="yes"?>
<Relationships xmlns="http://schemas.openxmlformats.org/package/2006/relationships"><Relationship Id="rId3" Type="http://schemas.openxmlformats.org/officeDocument/2006/relationships/hyperlink" Target="#DECORATIONS!A1"/><Relationship Id="rId2" Type="http://schemas.openxmlformats.org/officeDocument/2006/relationships/hyperlink" Target="#'YOUTH JERSEYS AND SHORTS'!A1"/><Relationship Id="rId1" Type="http://schemas.openxmlformats.org/officeDocument/2006/relationships/hyperlink" Target="#INDEX!A1"/><Relationship Id="rId5" Type="http://schemas.openxmlformats.org/officeDocument/2006/relationships/hyperlink" Target="#'MENS JERSEYS AND SHORTS'!A1"/><Relationship Id="rId4"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hyperlink" Target="#DECORATIONS!A1"/><Relationship Id="rId2" Type="http://schemas.openxmlformats.org/officeDocument/2006/relationships/hyperlink" Target="#'YOUTH JERSEYS AND SHORTS'!A1"/><Relationship Id="rId1" Type="http://schemas.openxmlformats.org/officeDocument/2006/relationships/hyperlink" Target="#INDEX!A1"/><Relationship Id="rId5" Type="http://schemas.openxmlformats.org/officeDocument/2006/relationships/hyperlink" Target="#'MENS JERSEYS AND SHORTS'!A1"/><Relationship Id="rId4"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DECORATIONS!A1"/><Relationship Id="rId1" Type="http://schemas.openxmlformats.org/officeDocument/2006/relationships/hyperlink" Target="#INDEX!A1"/><Relationship Id="rId5" Type="http://schemas.openxmlformats.org/officeDocument/2006/relationships/hyperlink" Target="#'WOMENS JERSEYS AND SHORTS'!A1"/><Relationship Id="rId4" Type="http://schemas.openxmlformats.org/officeDocument/2006/relationships/hyperlink" Target="#'MENS JERSEYS AND SHORTS'!A1"/></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DECORATIONS!A1"/><Relationship Id="rId1" Type="http://schemas.openxmlformats.org/officeDocument/2006/relationships/hyperlink" Target="#INDEX!A1"/><Relationship Id="rId5" Type="http://schemas.openxmlformats.org/officeDocument/2006/relationships/hyperlink" Target="#'WOMENS JERSEYS AND SHORTS'!A1"/><Relationship Id="rId4" Type="http://schemas.openxmlformats.org/officeDocument/2006/relationships/hyperlink" Target="#'MENS JERSEYS AND SHORTS'!A1"/></Relationships>
</file>

<file path=xl/drawings/_rels/drawing8.xml.rels><?xml version="1.0" encoding="UTF-8" standalone="yes"?>
<Relationships xmlns="http://schemas.openxmlformats.org/package/2006/relationships"><Relationship Id="rId3" Type="http://schemas.openxmlformats.org/officeDocument/2006/relationships/hyperlink" Target="#'WOMENS JERSEYS AND SHORTS'!A1"/><Relationship Id="rId2" Type="http://schemas.openxmlformats.org/officeDocument/2006/relationships/hyperlink" Target="#'MENS JERSEYS AND SHORTS'!A1"/><Relationship Id="rId1" Type="http://schemas.openxmlformats.org/officeDocument/2006/relationships/hyperlink" Target="#INDEX!A1"/><Relationship Id="rId5" Type="http://schemas.openxmlformats.org/officeDocument/2006/relationships/image" Target="../media/image2.png"/><Relationship Id="rId4" Type="http://schemas.openxmlformats.org/officeDocument/2006/relationships/hyperlink" Target="#'YOUTH JERSEYS AND SHORTS'!A1"/></Relationships>
</file>

<file path=xl/drawings/drawing1.xml><?xml version="1.0" encoding="utf-8"?>
<xdr:wsDr xmlns:xdr="http://schemas.openxmlformats.org/drawingml/2006/spreadsheetDrawing" xmlns:a="http://schemas.openxmlformats.org/drawingml/2006/main">
  <xdr:twoCellAnchor>
    <xdr:from>
      <xdr:col>3</xdr:col>
      <xdr:colOff>57151</xdr:colOff>
      <xdr:row>2</xdr:row>
      <xdr:rowOff>19050</xdr:rowOff>
    </xdr:from>
    <xdr:to>
      <xdr:col>13</xdr:col>
      <xdr:colOff>342901</xdr:colOff>
      <xdr:row>15</xdr:row>
      <xdr:rowOff>28575</xdr:rowOff>
    </xdr:to>
    <xdr:sp macro="" textlink="">
      <xdr:nvSpPr>
        <xdr:cNvPr id="2" name="Rounded Rectangle 1">
          <a:extLst>
            <a:ext uri="{FF2B5EF4-FFF2-40B4-BE49-F238E27FC236}">
              <a16:creationId xmlns:a16="http://schemas.microsoft.com/office/drawing/2014/main" id="{00000000-0008-0000-0000-000002000000}"/>
            </a:ext>
          </a:extLst>
        </xdr:cNvPr>
        <xdr:cNvSpPr/>
      </xdr:nvSpPr>
      <xdr:spPr>
        <a:xfrm>
          <a:off x="1885951" y="400050"/>
          <a:ext cx="6381750" cy="2486025"/>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514350</xdr:colOff>
      <xdr:row>21</xdr:row>
      <xdr:rowOff>104775</xdr:rowOff>
    </xdr:from>
    <xdr:to>
      <xdr:col>7</xdr:col>
      <xdr:colOff>361950</xdr:colOff>
      <xdr:row>25</xdr:row>
      <xdr:rowOff>19050</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2343150" y="4105275"/>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MENS</a:t>
          </a:r>
          <a:r>
            <a:rPr lang="en-US" sz="1400" b="1" baseline="0"/>
            <a:t> JERSEYS &amp; SHORTS</a:t>
          </a:r>
          <a:endParaRPr lang="en-US" sz="1400" b="1"/>
        </a:p>
      </xdr:txBody>
    </xdr:sp>
    <xdr:clientData/>
  </xdr:twoCellAnchor>
  <xdr:twoCellAnchor>
    <xdr:from>
      <xdr:col>8</xdr:col>
      <xdr:colOff>561975</xdr:colOff>
      <xdr:row>21</xdr:row>
      <xdr:rowOff>142875</xdr:rowOff>
    </xdr:from>
    <xdr:to>
      <xdr:col>12</xdr:col>
      <xdr:colOff>409575</xdr:colOff>
      <xdr:row>25</xdr:row>
      <xdr:rowOff>57150</xdr:rowOff>
    </xdr:to>
    <xdr:sp macro="" textlink="">
      <xdr:nvSpPr>
        <xdr:cNvPr id="6" name="Rectangle 5">
          <a:hlinkClick xmlns:r="http://schemas.openxmlformats.org/officeDocument/2006/relationships" r:id="rId2"/>
          <a:extLst>
            <a:ext uri="{FF2B5EF4-FFF2-40B4-BE49-F238E27FC236}">
              <a16:creationId xmlns:a16="http://schemas.microsoft.com/office/drawing/2014/main" id="{00000000-0008-0000-0000-000006000000}"/>
            </a:ext>
          </a:extLst>
        </xdr:cNvPr>
        <xdr:cNvSpPr/>
      </xdr:nvSpPr>
      <xdr:spPr>
        <a:xfrm>
          <a:off x="5438775" y="4143375"/>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WOMENS JERSEYS &amp;</a:t>
          </a:r>
          <a:r>
            <a:rPr lang="en-US" sz="1400" b="1" baseline="0"/>
            <a:t> SHORTS</a:t>
          </a:r>
          <a:endParaRPr lang="en-US" sz="1400" b="1"/>
        </a:p>
      </xdr:txBody>
    </xdr:sp>
    <xdr:clientData/>
  </xdr:twoCellAnchor>
  <xdr:twoCellAnchor>
    <xdr:from>
      <xdr:col>3</xdr:col>
      <xdr:colOff>504825</xdr:colOff>
      <xdr:row>26</xdr:row>
      <xdr:rowOff>9525</xdr:rowOff>
    </xdr:from>
    <xdr:to>
      <xdr:col>7</xdr:col>
      <xdr:colOff>352425</xdr:colOff>
      <xdr:row>29</xdr:row>
      <xdr:rowOff>114300</xdr:rowOff>
    </xdr:to>
    <xdr:sp macro="" textlink="">
      <xdr:nvSpPr>
        <xdr:cNvPr id="7" name="Rectangle 6">
          <a:hlinkClick xmlns:r="http://schemas.openxmlformats.org/officeDocument/2006/relationships" r:id="rId3"/>
          <a:extLst>
            <a:ext uri="{FF2B5EF4-FFF2-40B4-BE49-F238E27FC236}">
              <a16:creationId xmlns:a16="http://schemas.microsoft.com/office/drawing/2014/main" id="{00000000-0008-0000-0000-000007000000}"/>
            </a:ext>
          </a:extLst>
        </xdr:cNvPr>
        <xdr:cNvSpPr/>
      </xdr:nvSpPr>
      <xdr:spPr>
        <a:xfrm>
          <a:off x="2333625" y="4962525"/>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YOUTH JERSEYS &amp;</a:t>
          </a:r>
          <a:r>
            <a:rPr lang="en-US" sz="1400" b="1" baseline="0"/>
            <a:t> SHORTS</a:t>
          </a:r>
          <a:endParaRPr lang="en-US" sz="1400" b="1"/>
        </a:p>
      </xdr:txBody>
    </xdr:sp>
    <xdr:clientData/>
  </xdr:twoCellAnchor>
  <xdr:twoCellAnchor>
    <xdr:from>
      <xdr:col>8</xdr:col>
      <xdr:colOff>561975</xdr:colOff>
      <xdr:row>26</xdr:row>
      <xdr:rowOff>28575</xdr:rowOff>
    </xdr:from>
    <xdr:to>
      <xdr:col>12</xdr:col>
      <xdr:colOff>409575</xdr:colOff>
      <xdr:row>29</xdr:row>
      <xdr:rowOff>133350</xdr:rowOff>
    </xdr:to>
    <xdr:sp macro="" textlink="">
      <xdr:nvSpPr>
        <xdr:cNvPr id="8" name="Rectangle 7">
          <a:hlinkClick xmlns:r="http://schemas.openxmlformats.org/officeDocument/2006/relationships" r:id="rId4"/>
          <a:extLst>
            <a:ext uri="{FF2B5EF4-FFF2-40B4-BE49-F238E27FC236}">
              <a16:creationId xmlns:a16="http://schemas.microsoft.com/office/drawing/2014/main" id="{00000000-0008-0000-0000-000008000000}"/>
            </a:ext>
          </a:extLst>
        </xdr:cNvPr>
        <xdr:cNvSpPr/>
      </xdr:nvSpPr>
      <xdr:spPr>
        <a:xfrm>
          <a:off x="5438775" y="4981575"/>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DECORATIONS</a:t>
          </a:r>
        </a:p>
      </xdr:txBody>
    </xdr:sp>
    <xdr:clientData/>
  </xdr:twoCellAnchor>
  <xdr:twoCellAnchor>
    <xdr:from>
      <xdr:col>2</xdr:col>
      <xdr:colOff>590550</xdr:colOff>
      <xdr:row>16</xdr:row>
      <xdr:rowOff>95250</xdr:rowOff>
    </xdr:from>
    <xdr:to>
      <xdr:col>13</xdr:col>
      <xdr:colOff>333375</xdr:colOff>
      <xdr:row>20</xdr:row>
      <xdr:rowOff>123825</xdr:rowOff>
    </xdr:to>
    <xdr:sp macro="" textlink="">
      <xdr:nvSpPr>
        <xdr:cNvPr id="9" name="TextBox 8">
          <a:extLst>
            <a:ext uri="{FF2B5EF4-FFF2-40B4-BE49-F238E27FC236}">
              <a16:creationId xmlns:a16="http://schemas.microsoft.com/office/drawing/2014/main" id="{00000000-0008-0000-0000-000009000000}"/>
            </a:ext>
          </a:extLst>
        </xdr:cNvPr>
        <xdr:cNvSpPr txBox="1"/>
      </xdr:nvSpPr>
      <xdr:spPr>
        <a:xfrm>
          <a:off x="1809750" y="3143250"/>
          <a:ext cx="6448425" cy="790575"/>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b="1">
              <a:solidFill>
                <a:schemeClr val="dk1"/>
              </a:solidFill>
              <a:effectLst/>
              <a:latin typeface="+mn-lt"/>
              <a:ea typeface="+mn-ea"/>
              <a:cs typeface="+mn-cs"/>
            </a:rPr>
            <a:t>Instructions: Please select a category below and fill out the sheet completely. Totals will automatically be calculated on each sheet. When you are finished populating the relevant sheet(s), save the excel file and submit to your adidas Custom Account Specialist.</a:t>
          </a:r>
          <a:r>
            <a:rPr lang="en-US" sz="1100" b="1" baseline="0">
              <a:solidFill>
                <a:schemeClr val="dk1"/>
              </a:solidFill>
              <a:effectLst/>
              <a:latin typeface="+mn-lt"/>
              <a:ea typeface="+mn-ea"/>
              <a:cs typeface="+mn-cs"/>
            </a:rPr>
            <a:t> </a:t>
          </a:r>
          <a:endParaRPr lang="es-SV">
            <a:effectLst/>
          </a:endParaRPr>
        </a:p>
        <a:p>
          <a:pPr algn="ctr"/>
          <a:r>
            <a:rPr lang="en-US" sz="1100" b="1" baseline="0">
              <a:solidFill>
                <a:schemeClr val="dk1"/>
              </a:solidFill>
              <a:effectLst/>
              <a:latin typeface="+mn-lt"/>
              <a:ea typeface="+mn-ea"/>
              <a:cs typeface="+mn-cs"/>
            </a:rPr>
            <a:t>Questions ? Call us: 305-805-7800</a:t>
          </a:r>
          <a:endParaRPr lang="es-SV">
            <a:effectLst/>
          </a:endParaRPr>
        </a:p>
      </xdr:txBody>
    </xdr:sp>
    <xdr:clientData/>
  </xdr:twoCellAnchor>
  <xdr:twoCellAnchor>
    <xdr:from>
      <xdr:col>3</xdr:col>
      <xdr:colOff>314325</xdr:colOff>
      <xdr:row>3</xdr:row>
      <xdr:rowOff>85725</xdr:rowOff>
    </xdr:from>
    <xdr:to>
      <xdr:col>13</xdr:col>
      <xdr:colOff>285750</xdr:colOff>
      <xdr:row>5</xdr:row>
      <xdr:rowOff>104775</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2143125" y="657225"/>
          <a:ext cx="6067425" cy="400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800" b="1">
              <a:solidFill>
                <a:schemeClr val="bg1"/>
              </a:solidFill>
            </a:rPr>
            <a:t>SOCCER - ORDER ROSTER</a:t>
          </a:r>
        </a:p>
      </xdr:txBody>
    </xdr:sp>
    <xdr:clientData/>
  </xdr:twoCellAnchor>
  <xdr:twoCellAnchor editAs="oneCell">
    <xdr:from>
      <xdr:col>9</xdr:col>
      <xdr:colOff>598272</xdr:colOff>
      <xdr:row>10</xdr:row>
      <xdr:rowOff>142875</xdr:rowOff>
    </xdr:from>
    <xdr:to>
      <xdr:col>12</xdr:col>
      <xdr:colOff>590550</xdr:colOff>
      <xdr:row>14</xdr:row>
      <xdr:rowOff>150920</xdr:rowOff>
    </xdr:to>
    <xdr:pic>
      <xdr:nvPicPr>
        <xdr:cNvPr id="11" name="Picture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084672" y="2047875"/>
          <a:ext cx="1821078" cy="770045"/>
        </a:xfrm>
        <a:prstGeom prst="rect">
          <a:avLst/>
        </a:prstGeom>
      </xdr:spPr>
    </xdr:pic>
    <xdr:clientData/>
  </xdr:twoCellAnchor>
  <xdr:twoCellAnchor>
    <xdr:from>
      <xdr:col>3</xdr:col>
      <xdr:colOff>333375</xdr:colOff>
      <xdr:row>6</xdr:row>
      <xdr:rowOff>180976</xdr:rowOff>
    </xdr:from>
    <xdr:to>
      <xdr:col>10</xdr:col>
      <xdr:colOff>47625</xdr:colOff>
      <xdr:row>14</xdr:row>
      <xdr:rowOff>28576</xdr:rowOff>
    </xdr:to>
    <xdr:sp macro="" textlink="">
      <xdr:nvSpPr>
        <xdr:cNvPr id="13" name="CuadroTexto 12">
          <a:extLst>
            <a:ext uri="{FF2B5EF4-FFF2-40B4-BE49-F238E27FC236}">
              <a16:creationId xmlns:a16="http://schemas.microsoft.com/office/drawing/2014/main" id="{00000000-0008-0000-0000-00000D000000}"/>
            </a:ext>
          </a:extLst>
        </xdr:cNvPr>
        <xdr:cNvSpPr txBox="1"/>
      </xdr:nvSpPr>
      <xdr:spPr>
        <a:xfrm>
          <a:off x="2162175" y="1323976"/>
          <a:ext cx="3981450" cy="1371600"/>
        </a:xfrm>
        <a:prstGeom prst="rect">
          <a:avLst/>
        </a:prstGeom>
        <a:solidFill>
          <a:schemeClr val="tx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SV" sz="1400" b="1">
              <a:ln>
                <a:solidFill>
                  <a:sysClr val="windowText" lastClr="000000"/>
                </a:solidFill>
              </a:ln>
              <a:solidFill>
                <a:schemeClr val="bg1"/>
              </a:solidFill>
            </a:rPr>
            <a:t>SOCCER MENS JERSEY AND SHORT</a:t>
          </a:r>
        </a:p>
        <a:p>
          <a:pPr marL="0" marR="0" lvl="0" indent="0" defTabSz="914400" eaLnBrk="1" fontAlgn="auto" latinLnBrk="0" hangingPunct="1">
            <a:lnSpc>
              <a:spcPct val="100000"/>
            </a:lnSpc>
            <a:spcBef>
              <a:spcPts val="0"/>
            </a:spcBef>
            <a:spcAft>
              <a:spcPts val="0"/>
            </a:spcAft>
            <a:buClrTx/>
            <a:buSzTx/>
            <a:buFontTx/>
            <a:buNone/>
            <a:tabLst/>
            <a:defRPr/>
          </a:pPr>
          <a:r>
            <a:rPr lang="es-SV" sz="1400" b="1">
              <a:ln>
                <a:solidFill>
                  <a:sysClr val="windowText" lastClr="000000"/>
                </a:solidFill>
              </a:ln>
              <a:solidFill>
                <a:schemeClr val="bg1"/>
              </a:solidFill>
              <a:effectLst/>
              <a:latin typeface="+mn-lt"/>
              <a:ea typeface="+mn-ea"/>
              <a:cs typeface="+mn-cs"/>
            </a:rPr>
            <a:t>SOCCER WOMENS JERSEY AND SHORT</a:t>
          </a:r>
        </a:p>
        <a:p>
          <a:pPr marL="0" marR="0" lvl="0" indent="0" defTabSz="914400" eaLnBrk="1" fontAlgn="auto" latinLnBrk="0" hangingPunct="1">
            <a:lnSpc>
              <a:spcPct val="100000"/>
            </a:lnSpc>
            <a:spcBef>
              <a:spcPts val="0"/>
            </a:spcBef>
            <a:spcAft>
              <a:spcPts val="0"/>
            </a:spcAft>
            <a:buClrTx/>
            <a:buSzTx/>
            <a:buFontTx/>
            <a:buNone/>
            <a:tabLst/>
            <a:defRPr/>
          </a:pPr>
          <a:r>
            <a:rPr lang="es-SV" sz="1400" b="1">
              <a:ln>
                <a:solidFill>
                  <a:sysClr val="windowText" lastClr="000000"/>
                </a:solidFill>
              </a:ln>
              <a:solidFill>
                <a:schemeClr val="bg1"/>
              </a:solidFill>
              <a:effectLst/>
              <a:latin typeface="+mn-lt"/>
              <a:ea typeface="+mn-ea"/>
              <a:cs typeface="+mn-cs"/>
            </a:rPr>
            <a:t>SOCCER YOUTH JERSEY AND SHORT</a:t>
          </a:r>
        </a:p>
        <a:p>
          <a:pPr marL="0" marR="0" lvl="0" indent="0" defTabSz="914400" eaLnBrk="1" fontAlgn="auto" latinLnBrk="0" hangingPunct="1">
            <a:lnSpc>
              <a:spcPct val="100000"/>
            </a:lnSpc>
            <a:spcBef>
              <a:spcPts val="0"/>
            </a:spcBef>
            <a:spcAft>
              <a:spcPts val="0"/>
            </a:spcAft>
            <a:buClrTx/>
            <a:buSzTx/>
            <a:buFontTx/>
            <a:buNone/>
            <a:tabLst/>
            <a:defRPr/>
          </a:pPr>
          <a:r>
            <a:rPr lang="es-SV" sz="1400" b="1">
              <a:ln>
                <a:solidFill>
                  <a:sysClr val="windowText" lastClr="000000"/>
                </a:solidFill>
              </a:ln>
              <a:solidFill>
                <a:schemeClr val="bg1"/>
              </a:solidFill>
              <a:effectLst/>
              <a:latin typeface="+mn-lt"/>
              <a:ea typeface="+mn-ea"/>
              <a:cs typeface="+mn-cs"/>
            </a:rPr>
            <a:t>DECORATION</a:t>
          </a:r>
          <a:endParaRPr lang="es-SV" sz="1400" b="1">
            <a:ln>
              <a:solidFill>
                <a:sysClr val="windowText" lastClr="000000"/>
              </a:solidFill>
            </a:ln>
            <a:solidFill>
              <a:schemeClr val="bg1"/>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s-SV" sz="1200">
            <a:ln>
              <a:solidFill>
                <a:sysClr val="windowText" lastClr="000000"/>
              </a:solidFill>
            </a:ln>
            <a:effectLst/>
          </a:endParaRPr>
        </a:p>
        <a:p>
          <a:endParaRPr lang="es-SV" sz="1200">
            <a:ln>
              <a:solidFill>
                <a:sysClr val="windowText" lastClr="000000"/>
              </a:solidFill>
            </a:ln>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104775</xdr:colOff>
      <xdr:row>1</xdr:row>
      <xdr:rowOff>47625</xdr:rowOff>
    </xdr:from>
    <xdr:to>
      <xdr:col>19</xdr:col>
      <xdr:colOff>514350</xdr:colOff>
      <xdr:row>2</xdr:row>
      <xdr:rowOff>219075</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10144125" y="5334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114300</xdr:colOff>
      <xdr:row>3</xdr:row>
      <xdr:rowOff>47625</xdr:rowOff>
    </xdr:from>
    <xdr:to>
      <xdr:col>19</xdr:col>
      <xdr:colOff>523875</xdr:colOff>
      <xdr:row>4</xdr:row>
      <xdr:rowOff>219075</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00000000-0008-0000-0100-000005000000}"/>
            </a:ext>
          </a:extLst>
        </xdr:cNvPr>
        <xdr:cNvSpPr/>
      </xdr:nvSpPr>
      <xdr:spPr>
        <a:xfrm>
          <a:off x="10153650" y="10096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WOMENS ROSTER</a:t>
          </a:r>
        </a:p>
      </xdr:txBody>
    </xdr:sp>
    <xdr:clientData/>
  </xdr:twoCellAnchor>
  <xdr:twoCellAnchor>
    <xdr:from>
      <xdr:col>17</xdr:col>
      <xdr:colOff>104775</xdr:colOff>
      <xdr:row>5</xdr:row>
      <xdr:rowOff>66675</xdr:rowOff>
    </xdr:from>
    <xdr:to>
      <xdr:col>19</xdr:col>
      <xdr:colOff>514350</xdr:colOff>
      <xdr:row>7</xdr:row>
      <xdr:rowOff>0</xdr:rowOff>
    </xdr:to>
    <xdr:sp macro="" textlink="">
      <xdr:nvSpPr>
        <xdr:cNvPr id="6" name="Rectangle 5">
          <a:hlinkClick xmlns:r="http://schemas.openxmlformats.org/officeDocument/2006/relationships" r:id="rId3"/>
          <a:extLst>
            <a:ext uri="{FF2B5EF4-FFF2-40B4-BE49-F238E27FC236}">
              <a16:creationId xmlns:a16="http://schemas.microsoft.com/office/drawing/2014/main" id="{00000000-0008-0000-0100-000006000000}"/>
            </a:ext>
          </a:extLst>
        </xdr:cNvPr>
        <xdr:cNvSpPr/>
      </xdr:nvSpPr>
      <xdr:spPr>
        <a:xfrm>
          <a:off x="10144125" y="15049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YOUTH ROSTER</a:t>
          </a:r>
        </a:p>
      </xdr:txBody>
    </xdr:sp>
    <xdr:clientData/>
  </xdr:twoCellAnchor>
  <xdr:twoCellAnchor>
    <xdr:from>
      <xdr:col>17</xdr:col>
      <xdr:colOff>104775</xdr:colOff>
      <xdr:row>7</xdr:row>
      <xdr:rowOff>66675</xdr:rowOff>
    </xdr:from>
    <xdr:to>
      <xdr:col>19</xdr:col>
      <xdr:colOff>514350</xdr:colOff>
      <xdr:row>9</xdr:row>
      <xdr:rowOff>0</xdr:rowOff>
    </xdr:to>
    <xdr:sp macro="" textlink="">
      <xdr:nvSpPr>
        <xdr:cNvPr id="7" name="Rectangle 6">
          <a:hlinkClick xmlns:r="http://schemas.openxmlformats.org/officeDocument/2006/relationships" r:id="rId4"/>
          <a:extLst>
            <a:ext uri="{FF2B5EF4-FFF2-40B4-BE49-F238E27FC236}">
              <a16:creationId xmlns:a16="http://schemas.microsoft.com/office/drawing/2014/main" id="{00000000-0008-0000-0100-000007000000}"/>
            </a:ext>
          </a:extLst>
        </xdr:cNvPr>
        <xdr:cNvSpPr/>
      </xdr:nvSpPr>
      <xdr:spPr>
        <a:xfrm>
          <a:off x="10144125" y="19812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DECORATIONS</a:t>
          </a:r>
        </a:p>
      </xdr:txBody>
    </xdr:sp>
    <xdr:clientData/>
  </xdr:twoCellAnchor>
  <xdr:twoCellAnchor>
    <xdr:from>
      <xdr:col>12</xdr:col>
      <xdr:colOff>571500</xdr:colOff>
      <xdr:row>2</xdr:row>
      <xdr:rowOff>85724</xdr:rowOff>
    </xdr:from>
    <xdr:to>
      <xdr:col>16</xdr:col>
      <xdr:colOff>95249</xdr:colOff>
      <xdr:row>8</xdr:row>
      <xdr:rowOff>76199</xdr:rowOff>
    </xdr:to>
    <xdr:grpSp>
      <xdr:nvGrpSpPr>
        <xdr:cNvPr id="19" name="Group 18">
          <a:extLst>
            <a:ext uri="{FF2B5EF4-FFF2-40B4-BE49-F238E27FC236}">
              <a16:creationId xmlns:a16="http://schemas.microsoft.com/office/drawing/2014/main" id="{00000000-0008-0000-0100-000013000000}"/>
            </a:ext>
          </a:extLst>
        </xdr:cNvPr>
        <xdr:cNvGrpSpPr/>
      </xdr:nvGrpSpPr>
      <xdr:grpSpPr>
        <a:xfrm>
          <a:off x="7658100" y="638174"/>
          <a:ext cx="1885949" cy="1419225"/>
          <a:chOff x="9448800" y="847724"/>
          <a:chExt cx="1885949" cy="1419225"/>
        </a:xfrm>
      </xdr:grpSpPr>
      <xdr:grpSp>
        <xdr:nvGrpSpPr>
          <xdr:cNvPr id="9" name="Group 8">
            <a:extLst>
              <a:ext uri="{FF2B5EF4-FFF2-40B4-BE49-F238E27FC236}">
                <a16:creationId xmlns:a16="http://schemas.microsoft.com/office/drawing/2014/main" id="{00000000-0008-0000-0100-000009000000}"/>
              </a:ext>
            </a:extLst>
          </xdr:cNvPr>
          <xdr:cNvGrpSpPr/>
        </xdr:nvGrpSpPr>
        <xdr:grpSpPr>
          <a:xfrm>
            <a:off x="9458326" y="847724"/>
            <a:ext cx="1876423" cy="1419225"/>
            <a:chOff x="9515475" y="3352800"/>
            <a:chExt cx="1733548" cy="1196937"/>
          </a:xfrm>
        </xdr:grpSpPr>
        <xdr:sp macro="" textlink="">
          <xdr:nvSpPr>
            <xdr:cNvPr id="11" name="TextBox 10">
              <a:extLst>
                <a:ext uri="{FF2B5EF4-FFF2-40B4-BE49-F238E27FC236}">
                  <a16:creationId xmlns:a16="http://schemas.microsoft.com/office/drawing/2014/main" id="{00000000-0008-0000-0100-00000B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00000000-0008-0000-0100-00000C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3" name="Straight Arrow Connector 12">
            <a:extLst>
              <a:ext uri="{FF2B5EF4-FFF2-40B4-BE49-F238E27FC236}">
                <a16:creationId xmlns:a16="http://schemas.microsoft.com/office/drawing/2014/main" id="{00000000-0008-0000-0100-00000D000000}"/>
              </a:ext>
            </a:extLst>
          </xdr:cNvPr>
          <xdr:cNvCxnSpPr/>
        </xdr:nvCxnSpPr>
        <xdr:spPr>
          <a:xfrm flipH="1">
            <a:off x="9448800" y="1676400"/>
            <a:ext cx="209551" cy="1333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1828800" y="5343524"/>
          <a:ext cx="2162171" cy="1152527"/>
          <a:chOff x="4000506" y="3324224"/>
          <a:chExt cx="1809744" cy="1152527"/>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8" name="Group 17">
            <a:extLst>
              <a:ext uri="{FF2B5EF4-FFF2-40B4-BE49-F238E27FC236}">
                <a16:creationId xmlns:a16="http://schemas.microsoft.com/office/drawing/2014/main" id="{00000000-0008-0000-0100-000012000000}"/>
              </a:ext>
            </a:extLst>
          </xdr:cNvPr>
          <xdr:cNvGrpSpPr/>
        </xdr:nvGrpSpPr>
        <xdr:grpSpPr>
          <a:xfrm>
            <a:off x="4000506" y="3629029"/>
            <a:ext cx="847720" cy="847722"/>
            <a:chOff x="4000506" y="3629029"/>
            <a:chExt cx="847720" cy="847722"/>
          </a:xfrm>
        </xdr:grpSpPr>
        <xdr:cxnSp macro="">
          <xdr:nvCxnSpPr>
            <xdr:cNvPr id="20" name="Elbow Connector 19">
              <a:extLst>
                <a:ext uri="{FF2B5EF4-FFF2-40B4-BE49-F238E27FC236}">
                  <a16:creationId xmlns:a16="http://schemas.microsoft.com/office/drawing/2014/main" id="{00000000-0008-0000-0100-000014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21" name="Straight Connector 20">
              <a:extLst>
                <a:ext uri="{FF2B5EF4-FFF2-40B4-BE49-F238E27FC236}">
                  <a16:creationId xmlns:a16="http://schemas.microsoft.com/office/drawing/2014/main" id="{00000000-0008-0000-0100-000015000000}"/>
                </a:ext>
              </a:extLst>
            </xdr:cNvPr>
            <xdr:cNvCxnSpPr>
              <a:endCxn id="16"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27" name="Picture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23" name="Elbow Connector 19">
          <a:extLst>
            <a:ext uri="{FF2B5EF4-FFF2-40B4-BE49-F238E27FC236}">
              <a16:creationId xmlns:a16="http://schemas.microsoft.com/office/drawing/2014/main" id="{00000000-0008-0000-0100-000017000000}"/>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26" name="Conector recto 25">
          <a:extLst>
            <a:ext uri="{FF2B5EF4-FFF2-40B4-BE49-F238E27FC236}">
              <a16:creationId xmlns:a16="http://schemas.microsoft.com/office/drawing/2014/main" id="{00000000-0008-0000-0100-00001A000000}"/>
            </a:ext>
          </a:extLst>
        </xdr:cNvPr>
        <xdr:cNvCxnSpPr>
          <a:stCxn id="16"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15</xdr:col>
          <xdr:colOff>0</xdr:colOff>
          <xdr:row>26</xdr:row>
          <xdr:rowOff>228600</xdr:rowOff>
        </xdr:from>
        <xdr:to>
          <xdr:col>15</xdr:col>
          <xdr:colOff>504825</xdr:colOff>
          <xdr:row>28</xdr:row>
          <xdr:rowOff>0</xdr:rowOff>
        </xdr:to>
        <xdr:sp macro="" textlink="">
          <xdr:nvSpPr>
            <xdr:cNvPr id="2053" name="Option Button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27</xdr:row>
          <xdr:rowOff>180975</xdr:rowOff>
        </xdr:from>
        <xdr:to>
          <xdr:col>19</xdr:col>
          <xdr:colOff>400050</xdr:colOff>
          <xdr:row>28</xdr:row>
          <xdr:rowOff>161925</xdr:rowOff>
        </xdr:to>
        <xdr:sp macro="" textlink="">
          <xdr:nvSpPr>
            <xdr:cNvPr id="2054" name="Option Button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numbers/sizes match the numbers/sizes on the jerseys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28</xdr:row>
          <xdr:rowOff>133350</xdr:rowOff>
        </xdr:from>
        <xdr:to>
          <xdr:col>19</xdr:col>
          <xdr:colOff>495300</xdr:colOff>
          <xdr:row>30</xdr:row>
          <xdr:rowOff>152400</xdr:rowOff>
        </xdr:to>
        <xdr:sp macro="" textlink="">
          <xdr:nvSpPr>
            <xdr:cNvPr id="2055" name="Option Button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numbers/sizes do not match the numbers/sizes on the jerseys</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17</xdr:col>
      <xdr:colOff>104775</xdr:colOff>
      <xdr:row>1</xdr:row>
      <xdr:rowOff>47625</xdr:rowOff>
    </xdr:from>
    <xdr:to>
      <xdr:col>19</xdr:col>
      <xdr:colOff>514350</xdr:colOff>
      <xdr:row>2</xdr:row>
      <xdr:rowOff>219075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a:off x="10144125" y="3619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114300</xdr:colOff>
      <xdr:row>3</xdr:row>
      <xdr:rowOff>47625</xdr:rowOff>
    </xdr:from>
    <xdr:to>
      <xdr:col>19</xdr:col>
      <xdr:colOff>523875</xdr:colOff>
      <xdr:row>4</xdr:row>
      <xdr:rowOff>219075</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0200-000003000000}"/>
            </a:ext>
          </a:extLst>
        </xdr:cNvPr>
        <xdr:cNvSpPr/>
      </xdr:nvSpPr>
      <xdr:spPr>
        <a:xfrm>
          <a:off x="10153650" y="8382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WOMENS ROSTER</a:t>
          </a:r>
        </a:p>
      </xdr:txBody>
    </xdr:sp>
    <xdr:clientData/>
  </xdr:twoCellAnchor>
  <xdr:twoCellAnchor>
    <xdr:from>
      <xdr:col>17</xdr:col>
      <xdr:colOff>104775</xdr:colOff>
      <xdr:row>5</xdr:row>
      <xdr:rowOff>66675</xdr:rowOff>
    </xdr:from>
    <xdr:to>
      <xdr:col>19</xdr:col>
      <xdr:colOff>514350</xdr:colOff>
      <xdr:row>7</xdr:row>
      <xdr:rowOff>0</xdr:rowOff>
    </xdr:to>
    <xdr:sp macro="" textlink="">
      <xdr:nvSpPr>
        <xdr:cNvPr id="4" name="Rectangle 3">
          <a:hlinkClick xmlns:r="http://schemas.openxmlformats.org/officeDocument/2006/relationships" r:id="rId3"/>
          <a:extLst>
            <a:ext uri="{FF2B5EF4-FFF2-40B4-BE49-F238E27FC236}">
              <a16:creationId xmlns:a16="http://schemas.microsoft.com/office/drawing/2014/main" id="{00000000-0008-0000-0200-000004000000}"/>
            </a:ext>
          </a:extLst>
        </xdr:cNvPr>
        <xdr:cNvSpPr/>
      </xdr:nvSpPr>
      <xdr:spPr>
        <a:xfrm>
          <a:off x="10144125" y="13335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YOUTH ROSTER</a:t>
          </a:r>
        </a:p>
      </xdr:txBody>
    </xdr:sp>
    <xdr:clientData/>
  </xdr:twoCellAnchor>
  <xdr:twoCellAnchor>
    <xdr:from>
      <xdr:col>17</xdr:col>
      <xdr:colOff>104775</xdr:colOff>
      <xdr:row>7</xdr:row>
      <xdr:rowOff>66675</xdr:rowOff>
    </xdr:from>
    <xdr:to>
      <xdr:col>19</xdr:col>
      <xdr:colOff>514350</xdr:colOff>
      <xdr:row>9</xdr:row>
      <xdr:rowOff>0</xdr:rowOff>
    </xdr:to>
    <xdr:sp macro="" textlink="">
      <xdr:nvSpPr>
        <xdr:cNvPr id="5" name="Rectangle 4">
          <a:hlinkClick xmlns:r="http://schemas.openxmlformats.org/officeDocument/2006/relationships" r:id="rId4"/>
          <a:extLst>
            <a:ext uri="{FF2B5EF4-FFF2-40B4-BE49-F238E27FC236}">
              <a16:creationId xmlns:a16="http://schemas.microsoft.com/office/drawing/2014/main" id="{00000000-0008-0000-0200-000005000000}"/>
            </a:ext>
          </a:extLst>
        </xdr:cNvPr>
        <xdr:cNvSpPr/>
      </xdr:nvSpPr>
      <xdr:spPr>
        <a:xfrm>
          <a:off x="10144125" y="18097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DECORATIONS</a:t>
          </a:r>
        </a:p>
      </xdr:txBody>
    </xdr:sp>
    <xdr:clientData/>
  </xdr:twoCellAnchor>
  <xdr:twoCellAnchor>
    <xdr:from>
      <xdr:col>3</xdr:col>
      <xdr:colOff>114302</xdr:colOff>
      <xdr:row>22</xdr:row>
      <xdr:rowOff>28573</xdr:rowOff>
    </xdr:from>
    <xdr:to>
      <xdr:col>6</xdr:col>
      <xdr:colOff>447673</xdr:colOff>
      <xdr:row>26</xdr:row>
      <xdr:rowOff>209549</xdr:rowOff>
    </xdr:to>
    <xdr:grpSp>
      <xdr:nvGrpSpPr>
        <xdr:cNvPr id="14" name="Group 13">
          <a:extLst>
            <a:ext uri="{FF2B5EF4-FFF2-40B4-BE49-F238E27FC236}">
              <a16:creationId xmlns:a16="http://schemas.microsoft.com/office/drawing/2014/main" id="{00000000-0008-0000-0200-00000E000000}"/>
            </a:ext>
          </a:extLst>
        </xdr:cNvPr>
        <xdr:cNvGrpSpPr/>
      </xdr:nvGrpSpPr>
      <xdr:grpSpPr>
        <a:xfrm>
          <a:off x="1885952" y="5343523"/>
          <a:ext cx="2105021" cy="1133476"/>
          <a:chOff x="3829294" y="3324224"/>
          <a:chExt cx="1980956" cy="1097209"/>
        </a:xfrm>
      </xdr:grpSpPr>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6" name="Group 15">
            <a:extLst>
              <a:ext uri="{FF2B5EF4-FFF2-40B4-BE49-F238E27FC236}">
                <a16:creationId xmlns:a16="http://schemas.microsoft.com/office/drawing/2014/main" id="{00000000-0008-0000-0200-000010000000}"/>
              </a:ext>
            </a:extLst>
          </xdr:cNvPr>
          <xdr:cNvGrpSpPr/>
        </xdr:nvGrpSpPr>
        <xdr:grpSpPr>
          <a:xfrm>
            <a:off x="3829294" y="3628494"/>
            <a:ext cx="1018932" cy="792939"/>
            <a:chOff x="3829294" y="3628494"/>
            <a:chExt cx="1018932" cy="792939"/>
          </a:xfrm>
        </xdr:grpSpPr>
        <xdr:cxnSp macro="">
          <xdr:nvCxnSpPr>
            <xdr:cNvPr id="17" name="Elbow Connector 19">
              <a:extLst>
                <a:ext uri="{FF2B5EF4-FFF2-40B4-BE49-F238E27FC236}">
                  <a16:creationId xmlns:a16="http://schemas.microsoft.com/office/drawing/2014/main" id="{00000000-0008-0000-0200-000011000000}"/>
                </a:ext>
              </a:extLst>
            </xdr:cNvPr>
            <xdr:cNvCxnSpPr/>
          </xdr:nvCxnSpPr>
          <xdr:spPr>
            <a:xfrm rot="5400000">
              <a:off x="3710696" y="3747092"/>
              <a:ext cx="792939" cy="55574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8" name="Straight Connector 17">
              <a:extLst>
                <a:ext uri="{FF2B5EF4-FFF2-40B4-BE49-F238E27FC236}">
                  <a16:creationId xmlns:a16="http://schemas.microsoft.com/office/drawing/2014/main" id="{00000000-0008-0000-0200-000012000000}"/>
                </a:ext>
              </a:extLst>
            </xdr:cNvPr>
            <xdr:cNvCxnSpPr>
              <a:endCxn id="15" idx="1"/>
            </xdr:cNvCxnSpPr>
          </xdr:nvCxnSpPr>
          <xdr:spPr>
            <a:xfrm>
              <a:off x="4394000" y="3628494"/>
              <a:ext cx="454226" cy="529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104775</xdr:colOff>
      <xdr:row>0</xdr:row>
      <xdr:rowOff>0</xdr:rowOff>
    </xdr:from>
    <xdr:to>
      <xdr:col>1</xdr:col>
      <xdr:colOff>349350</xdr:colOff>
      <xdr:row>1</xdr:row>
      <xdr:rowOff>38807</xdr:rowOff>
    </xdr:to>
    <xdr:pic>
      <xdr:nvPicPr>
        <xdr:cNvPr id="19" name="Picture 18">
          <a:extLst>
            <a:ext uri="{FF2B5EF4-FFF2-40B4-BE49-F238E27FC236}">
              <a16:creationId xmlns:a16="http://schemas.microsoft.com/office/drawing/2014/main" id="{00000000-0008-0000-0200-00001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04775" y="0"/>
          <a:ext cx="835125" cy="353132"/>
        </a:xfrm>
        <a:prstGeom prst="rect">
          <a:avLst/>
        </a:prstGeom>
      </xdr:spPr>
    </xdr:pic>
    <xdr:clientData/>
  </xdr:twoCellAnchor>
  <xdr:twoCellAnchor>
    <xdr:from>
      <xdr:col>8</xdr:col>
      <xdr:colOff>114301</xdr:colOff>
      <xdr:row>23</xdr:row>
      <xdr:rowOff>95249</xdr:rowOff>
    </xdr:from>
    <xdr:to>
      <xdr:col>9</xdr:col>
      <xdr:colOff>133355</xdr:colOff>
      <xdr:row>27</xdr:row>
      <xdr:rowOff>0</xdr:rowOff>
    </xdr:to>
    <xdr:cxnSp macro="">
      <xdr:nvCxnSpPr>
        <xdr:cNvPr id="20" name="Elbow Connector 19">
          <a:extLst>
            <a:ext uri="{FF2B5EF4-FFF2-40B4-BE49-F238E27FC236}">
              <a16:creationId xmlns:a16="http://schemas.microsoft.com/office/drawing/2014/main" id="{00000000-0008-0000-0200-000014000000}"/>
            </a:ext>
          </a:extLst>
        </xdr:cNvPr>
        <xdr:cNvCxnSpPr/>
      </xdr:nvCxnSpPr>
      <xdr:spPr>
        <a:xfrm rot="16200000" flipH="1">
          <a:off x="4714877" y="5772148"/>
          <a:ext cx="857251" cy="609604"/>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447673</xdr:colOff>
      <xdr:row>23</xdr:row>
      <xdr:rowOff>110243</xdr:rowOff>
    </xdr:from>
    <xdr:to>
      <xdr:col>8</xdr:col>
      <xdr:colOff>114300</xdr:colOff>
      <xdr:row>23</xdr:row>
      <xdr:rowOff>114300</xdr:rowOff>
    </xdr:to>
    <xdr:cxnSp macro="">
      <xdr:nvCxnSpPr>
        <xdr:cNvPr id="21" name="Conector recto 25">
          <a:extLst>
            <a:ext uri="{FF2B5EF4-FFF2-40B4-BE49-F238E27FC236}">
              <a16:creationId xmlns:a16="http://schemas.microsoft.com/office/drawing/2014/main" id="{00000000-0008-0000-0200-000015000000}"/>
            </a:ext>
          </a:extLst>
        </xdr:cNvPr>
        <xdr:cNvCxnSpPr>
          <a:stCxn id="15" idx="3"/>
        </xdr:cNvCxnSpPr>
      </xdr:nvCxnSpPr>
      <xdr:spPr>
        <a:xfrm>
          <a:off x="3990973" y="5663318"/>
          <a:ext cx="847727" cy="405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13</xdr:col>
      <xdr:colOff>76197</xdr:colOff>
      <xdr:row>3</xdr:row>
      <xdr:rowOff>9525</xdr:rowOff>
    </xdr:from>
    <xdr:to>
      <xdr:col>16</xdr:col>
      <xdr:colOff>304796</xdr:colOff>
      <xdr:row>9</xdr:row>
      <xdr:rowOff>0</xdr:rowOff>
    </xdr:to>
    <xdr:grpSp>
      <xdr:nvGrpSpPr>
        <xdr:cNvPr id="26" name="Group 25">
          <a:extLst>
            <a:ext uri="{FF2B5EF4-FFF2-40B4-BE49-F238E27FC236}">
              <a16:creationId xmlns:a16="http://schemas.microsoft.com/office/drawing/2014/main" id="{A5F06976-FCD5-4A50-903F-ADA099E7C413}"/>
            </a:ext>
          </a:extLst>
        </xdr:cNvPr>
        <xdr:cNvGrpSpPr/>
      </xdr:nvGrpSpPr>
      <xdr:grpSpPr>
        <a:xfrm>
          <a:off x="7753347" y="800100"/>
          <a:ext cx="2000249" cy="1419225"/>
          <a:chOff x="9401077" y="3352800"/>
          <a:chExt cx="1847946" cy="1196937"/>
        </a:xfrm>
      </xdr:grpSpPr>
      <xdr:sp macro="" textlink="">
        <xdr:nvSpPr>
          <xdr:cNvPr id="28" name="TextBox 27">
            <a:extLst>
              <a:ext uri="{FF2B5EF4-FFF2-40B4-BE49-F238E27FC236}">
                <a16:creationId xmlns:a16="http://schemas.microsoft.com/office/drawing/2014/main" id="{60145E5E-97A4-4B7A-B363-941A9A414BEC}"/>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29" name="Straight Arrow Connector 28">
            <a:extLst>
              <a:ext uri="{FF2B5EF4-FFF2-40B4-BE49-F238E27FC236}">
                <a16:creationId xmlns:a16="http://schemas.microsoft.com/office/drawing/2014/main" id="{314C6580-A473-4EFF-A8C6-E8368682B093}"/>
              </a:ext>
            </a:extLst>
          </xdr:cNvPr>
          <xdr:cNvCxnSpPr/>
        </xdr:nvCxnSpPr>
        <xdr:spPr>
          <a:xfrm flipH="1">
            <a:off x="9401077" y="3452181"/>
            <a:ext cx="296099" cy="50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4.xml><?xml version="1.0" encoding="utf-8"?>
<xdr:wsDr xmlns:xdr="http://schemas.openxmlformats.org/drawingml/2006/spreadsheetDrawing" xmlns:a="http://schemas.openxmlformats.org/drawingml/2006/main">
  <xdr:twoCellAnchor>
    <xdr:from>
      <xdr:col>17</xdr:col>
      <xdr:colOff>104775</xdr:colOff>
      <xdr:row>1</xdr:row>
      <xdr:rowOff>47625</xdr:rowOff>
    </xdr:from>
    <xdr:to>
      <xdr:col>19</xdr:col>
      <xdr:colOff>514350</xdr:colOff>
      <xdr:row>2</xdr:row>
      <xdr:rowOff>219075</xdr:rowOff>
    </xdr:to>
    <xdr:sp macro="" textlink="">
      <xdr:nvSpPr>
        <xdr:cNvPr id="2" name="Rectangle 3">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10144125" y="3619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104775</xdr:colOff>
      <xdr:row>5</xdr:row>
      <xdr:rowOff>66675</xdr:rowOff>
    </xdr:from>
    <xdr:to>
      <xdr:col>19</xdr:col>
      <xdr:colOff>514350</xdr:colOff>
      <xdr:row>7</xdr:row>
      <xdr:rowOff>0</xdr:rowOff>
    </xdr:to>
    <xdr:sp macro="" textlink="">
      <xdr:nvSpPr>
        <xdr:cNvPr id="4" name="Rectangle 5">
          <a:hlinkClick xmlns:r="http://schemas.openxmlformats.org/officeDocument/2006/relationships" r:id="rId2"/>
          <a:extLst>
            <a:ext uri="{FF2B5EF4-FFF2-40B4-BE49-F238E27FC236}">
              <a16:creationId xmlns:a16="http://schemas.microsoft.com/office/drawing/2014/main" id="{00000000-0008-0000-0500-000004000000}"/>
            </a:ext>
          </a:extLst>
        </xdr:cNvPr>
        <xdr:cNvSpPr/>
      </xdr:nvSpPr>
      <xdr:spPr>
        <a:xfrm>
          <a:off x="10144125" y="13335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YOUTH ROSTER</a:t>
          </a:r>
        </a:p>
      </xdr:txBody>
    </xdr:sp>
    <xdr:clientData/>
  </xdr:twoCellAnchor>
  <xdr:twoCellAnchor>
    <xdr:from>
      <xdr:col>17</xdr:col>
      <xdr:colOff>104775</xdr:colOff>
      <xdr:row>7</xdr:row>
      <xdr:rowOff>66675</xdr:rowOff>
    </xdr:from>
    <xdr:to>
      <xdr:col>19</xdr:col>
      <xdr:colOff>514350</xdr:colOff>
      <xdr:row>9</xdr:row>
      <xdr:rowOff>0</xdr:rowOff>
    </xdr:to>
    <xdr:sp macro="" textlink="">
      <xdr:nvSpPr>
        <xdr:cNvPr id="5" name="Rectangle 6">
          <a:hlinkClick xmlns:r="http://schemas.openxmlformats.org/officeDocument/2006/relationships" r:id="rId3"/>
          <a:extLst>
            <a:ext uri="{FF2B5EF4-FFF2-40B4-BE49-F238E27FC236}">
              <a16:creationId xmlns:a16="http://schemas.microsoft.com/office/drawing/2014/main" id="{00000000-0008-0000-0500-000005000000}"/>
            </a:ext>
          </a:extLst>
        </xdr:cNvPr>
        <xdr:cNvSpPr/>
      </xdr:nvSpPr>
      <xdr:spPr>
        <a:xfrm>
          <a:off x="10144125" y="18097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DECORATIONS</a:t>
          </a:r>
        </a:p>
      </xdr:txBody>
    </xdr:sp>
    <xdr:clientData/>
  </xdr:twoCellAnchor>
  <xdr:twoCellAnchor>
    <xdr:from>
      <xdr:col>12</xdr:col>
      <xdr:colOff>571500</xdr:colOff>
      <xdr:row>2</xdr:row>
      <xdr:rowOff>85724</xdr:rowOff>
    </xdr:from>
    <xdr:to>
      <xdr:col>16</xdr:col>
      <xdr:colOff>95249</xdr:colOff>
      <xdr:row>8</xdr:row>
      <xdr:rowOff>76199</xdr:rowOff>
    </xdr:to>
    <xdr:grpSp>
      <xdr:nvGrpSpPr>
        <xdr:cNvPr id="6" name="Group 18">
          <a:extLst>
            <a:ext uri="{FF2B5EF4-FFF2-40B4-BE49-F238E27FC236}">
              <a16:creationId xmlns:a16="http://schemas.microsoft.com/office/drawing/2014/main" id="{00000000-0008-0000-0500-000006000000}"/>
            </a:ext>
          </a:extLst>
        </xdr:cNvPr>
        <xdr:cNvGrpSpPr/>
      </xdr:nvGrpSpPr>
      <xdr:grpSpPr>
        <a:xfrm>
          <a:off x="7658100" y="638174"/>
          <a:ext cx="1885949" cy="1419225"/>
          <a:chOff x="9448800" y="847724"/>
          <a:chExt cx="1885949" cy="1419225"/>
        </a:xfrm>
      </xdr:grpSpPr>
      <xdr:grpSp>
        <xdr:nvGrpSpPr>
          <xdr:cNvPr id="10" name="Group 8">
            <a:extLst>
              <a:ext uri="{FF2B5EF4-FFF2-40B4-BE49-F238E27FC236}">
                <a16:creationId xmlns:a16="http://schemas.microsoft.com/office/drawing/2014/main" id="{00000000-0008-0000-0500-00000A000000}"/>
              </a:ext>
            </a:extLst>
          </xdr:cNvPr>
          <xdr:cNvGrpSpPr/>
        </xdr:nvGrpSpPr>
        <xdr:grpSpPr>
          <a:xfrm>
            <a:off x="9458326" y="847724"/>
            <a:ext cx="1876423" cy="1419225"/>
            <a:chOff x="9515475" y="3352800"/>
            <a:chExt cx="1733548" cy="1196937"/>
          </a:xfrm>
        </xdr:grpSpPr>
        <xdr:sp macro="" textlink="">
          <xdr:nvSpPr>
            <xdr:cNvPr id="12" name="TextBox 10">
              <a:extLst>
                <a:ext uri="{FF2B5EF4-FFF2-40B4-BE49-F238E27FC236}">
                  <a16:creationId xmlns:a16="http://schemas.microsoft.com/office/drawing/2014/main" id="{00000000-0008-0000-0500-00000C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3" name="Straight Arrow Connector 11">
              <a:extLst>
                <a:ext uri="{FF2B5EF4-FFF2-40B4-BE49-F238E27FC236}">
                  <a16:creationId xmlns:a16="http://schemas.microsoft.com/office/drawing/2014/main" id="{00000000-0008-0000-0500-00000D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8" name="Straight Arrow Connector 12">
            <a:extLst>
              <a:ext uri="{FF2B5EF4-FFF2-40B4-BE49-F238E27FC236}">
                <a16:creationId xmlns:a16="http://schemas.microsoft.com/office/drawing/2014/main" id="{00000000-0008-0000-0500-000008000000}"/>
              </a:ext>
            </a:extLst>
          </xdr:cNvPr>
          <xdr:cNvCxnSpPr/>
        </xdr:nvCxnSpPr>
        <xdr:spPr>
          <a:xfrm flipH="1">
            <a:off x="9448800" y="1676400"/>
            <a:ext cx="209551" cy="1333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14" name="Group 14">
          <a:extLst>
            <a:ext uri="{FF2B5EF4-FFF2-40B4-BE49-F238E27FC236}">
              <a16:creationId xmlns:a16="http://schemas.microsoft.com/office/drawing/2014/main" id="{00000000-0008-0000-0500-00000E000000}"/>
            </a:ext>
          </a:extLst>
        </xdr:cNvPr>
        <xdr:cNvGrpSpPr/>
      </xdr:nvGrpSpPr>
      <xdr:grpSpPr>
        <a:xfrm>
          <a:off x="1828800" y="5343524"/>
          <a:ext cx="2162171" cy="1152527"/>
          <a:chOff x="4000506" y="3324224"/>
          <a:chExt cx="1809744" cy="1152527"/>
        </a:xfrm>
      </xdr:grpSpPr>
      <xdr:sp macro="" textlink="">
        <xdr:nvSpPr>
          <xdr:cNvPr id="15" name="TextBox 15">
            <a:extLst>
              <a:ext uri="{FF2B5EF4-FFF2-40B4-BE49-F238E27FC236}">
                <a16:creationId xmlns:a16="http://schemas.microsoft.com/office/drawing/2014/main" id="{00000000-0008-0000-0500-00000F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6" name="Group 17">
            <a:extLst>
              <a:ext uri="{FF2B5EF4-FFF2-40B4-BE49-F238E27FC236}">
                <a16:creationId xmlns:a16="http://schemas.microsoft.com/office/drawing/2014/main" id="{00000000-0008-0000-0500-000010000000}"/>
              </a:ext>
            </a:extLst>
          </xdr:cNvPr>
          <xdr:cNvGrpSpPr/>
        </xdr:nvGrpSpPr>
        <xdr:grpSpPr>
          <a:xfrm>
            <a:off x="4000506" y="3629029"/>
            <a:ext cx="847720" cy="847722"/>
            <a:chOff x="4000506" y="3629029"/>
            <a:chExt cx="847720" cy="847722"/>
          </a:xfrm>
        </xdr:grpSpPr>
        <xdr:cxnSp macro="">
          <xdr:nvCxnSpPr>
            <xdr:cNvPr id="17" name="Elbow Connector 19">
              <a:extLst>
                <a:ext uri="{FF2B5EF4-FFF2-40B4-BE49-F238E27FC236}">
                  <a16:creationId xmlns:a16="http://schemas.microsoft.com/office/drawing/2014/main" id="{00000000-0008-0000-0500-000011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8" name="Straight Connector 20">
              <a:extLst>
                <a:ext uri="{FF2B5EF4-FFF2-40B4-BE49-F238E27FC236}">
                  <a16:creationId xmlns:a16="http://schemas.microsoft.com/office/drawing/2014/main" id="{00000000-0008-0000-0500-000012000000}"/>
                </a:ext>
              </a:extLst>
            </xdr:cNvPr>
            <xdr:cNvCxnSpPr>
              <a:endCxn id="15"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114300</xdr:colOff>
      <xdr:row>0</xdr:row>
      <xdr:rowOff>0</xdr:rowOff>
    </xdr:from>
    <xdr:to>
      <xdr:col>1</xdr:col>
      <xdr:colOff>358875</xdr:colOff>
      <xdr:row>1</xdr:row>
      <xdr:rowOff>38807</xdr:rowOff>
    </xdr:to>
    <xdr:pic>
      <xdr:nvPicPr>
        <xdr:cNvPr id="19" name="Picture 26">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4300" y="0"/>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20" name="Elbow Connector 19">
          <a:extLst>
            <a:ext uri="{FF2B5EF4-FFF2-40B4-BE49-F238E27FC236}">
              <a16:creationId xmlns:a16="http://schemas.microsoft.com/office/drawing/2014/main" id="{00000000-0008-0000-0500-000014000000}"/>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21" name="Conector recto 20">
          <a:extLst>
            <a:ext uri="{FF2B5EF4-FFF2-40B4-BE49-F238E27FC236}">
              <a16:creationId xmlns:a16="http://schemas.microsoft.com/office/drawing/2014/main" id="{00000000-0008-0000-0500-000015000000}"/>
            </a:ext>
          </a:extLst>
        </xdr:cNvPr>
        <xdr:cNvCxnSpPr>
          <a:stCxn id="15"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114300</xdr:colOff>
      <xdr:row>3</xdr:row>
      <xdr:rowOff>47625</xdr:rowOff>
    </xdr:from>
    <xdr:to>
      <xdr:col>19</xdr:col>
      <xdr:colOff>523875</xdr:colOff>
      <xdr:row>4</xdr:row>
      <xdr:rowOff>219075</xdr:rowOff>
    </xdr:to>
    <xdr:sp macro="" textlink="">
      <xdr:nvSpPr>
        <xdr:cNvPr id="22" name="Rectangle 4">
          <a:hlinkClick xmlns:r="http://schemas.openxmlformats.org/officeDocument/2006/relationships" r:id="rId5"/>
          <a:extLst>
            <a:ext uri="{FF2B5EF4-FFF2-40B4-BE49-F238E27FC236}">
              <a16:creationId xmlns:a16="http://schemas.microsoft.com/office/drawing/2014/main" id="{00000000-0008-0000-0500-000016000000}"/>
            </a:ext>
          </a:extLst>
        </xdr:cNvPr>
        <xdr:cNvSpPr/>
      </xdr:nvSpPr>
      <xdr:spPr>
        <a:xfrm>
          <a:off x="10153650" y="8382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MENS ROSTER</a:t>
          </a:r>
        </a:p>
      </xdr:txBody>
    </xdr:sp>
    <xdr:clientData/>
  </xdr:twoCellAnchor>
  <mc:AlternateContent xmlns:mc="http://schemas.openxmlformats.org/markup-compatibility/2006">
    <mc:Choice xmlns:a14="http://schemas.microsoft.com/office/drawing/2010/main" Requires="a14">
      <xdr:twoCellAnchor editAs="oneCell">
        <xdr:from>
          <xdr:col>14</xdr:col>
          <xdr:colOff>561975</xdr:colOff>
          <xdr:row>25</xdr:row>
          <xdr:rowOff>228600</xdr:rowOff>
        </xdr:from>
        <xdr:to>
          <xdr:col>15</xdr:col>
          <xdr:colOff>476250</xdr:colOff>
          <xdr:row>26</xdr:row>
          <xdr:rowOff>190500</xdr:rowOff>
        </xdr:to>
        <xdr:sp macro="" textlink="">
          <xdr:nvSpPr>
            <xdr:cNvPr id="3073" name="Option Button 1" hidden="1">
              <a:extLst>
                <a:ext uri="{63B3BB69-23CF-44E3-9099-C40C66FF867C}">
                  <a14:compatExt spid="_x0000_s3073"/>
                </a:ext>
                <a:ext uri="{FF2B5EF4-FFF2-40B4-BE49-F238E27FC236}">
                  <a16:creationId xmlns:a16="http://schemas.microsoft.com/office/drawing/2014/main" id="{00000000-0008-0000-05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561975</xdr:colOff>
          <xdr:row>26</xdr:row>
          <xdr:rowOff>200025</xdr:rowOff>
        </xdr:from>
        <xdr:to>
          <xdr:col>19</xdr:col>
          <xdr:colOff>561975</xdr:colOff>
          <xdr:row>27</xdr:row>
          <xdr:rowOff>161925</xdr:rowOff>
        </xdr:to>
        <xdr:sp macro="" textlink="">
          <xdr:nvSpPr>
            <xdr:cNvPr id="3074" name="Option Button 2" hidden="1">
              <a:extLst>
                <a:ext uri="{63B3BB69-23CF-44E3-9099-C40C66FF867C}">
                  <a14:compatExt spid="_x0000_s3074"/>
                </a:ext>
                <a:ext uri="{FF2B5EF4-FFF2-40B4-BE49-F238E27FC236}">
                  <a16:creationId xmlns:a16="http://schemas.microsoft.com/office/drawing/2014/main" id="{00000000-0008-0000-05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numbers/sizes match the numbers/sizes on the jerseys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561975</xdr:colOff>
          <xdr:row>30</xdr:row>
          <xdr:rowOff>114300</xdr:rowOff>
        </xdr:from>
        <xdr:to>
          <xdr:col>19</xdr:col>
          <xdr:colOff>504825</xdr:colOff>
          <xdr:row>32</xdr:row>
          <xdr:rowOff>114300</xdr:rowOff>
        </xdr:to>
        <xdr:sp macro="" textlink="">
          <xdr:nvSpPr>
            <xdr:cNvPr id="3075" name="Option Button 3" hidden="1">
              <a:extLst>
                <a:ext uri="{63B3BB69-23CF-44E3-9099-C40C66FF867C}">
                  <a14:compatExt spid="_x0000_s3075"/>
                </a:ext>
                <a:ext uri="{FF2B5EF4-FFF2-40B4-BE49-F238E27FC236}">
                  <a16:creationId xmlns:a16="http://schemas.microsoft.com/office/drawing/2014/main" id="{00000000-0008-0000-05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numbers/sizes do not match the numbers/sizes on the jerseys</a:t>
              </a:r>
            </a:p>
          </xdr:txBody>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17</xdr:col>
      <xdr:colOff>104775</xdr:colOff>
      <xdr:row>1</xdr:row>
      <xdr:rowOff>47625</xdr:rowOff>
    </xdr:from>
    <xdr:to>
      <xdr:col>19</xdr:col>
      <xdr:colOff>514350</xdr:colOff>
      <xdr:row>2</xdr:row>
      <xdr:rowOff>219075</xdr:rowOff>
    </xdr:to>
    <xdr:sp macro="" textlink="">
      <xdr:nvSpPr>
        <xdr:cNvPr id="2" name="Rectangle 3">
          <a:hlinkClick xmlns:r="http://schemas.openxmlformats.org/officeDocument/2006/relationships" r:id="rId1"/>
          <a:extLst>
            <a:ext uri="{FF2B5EF4-FFF2-40B4-BE49-F238E27FC236}">
              <a16:creationId xmlns:a16="http://schemas.microsoft.com/office/drawing/2014/main" id="{00000000-0008-0000-0700-000002000000}"/>
            </a:ext>
          </a:extLst>
        </xdr:cNvPr>
        <xdr:cNvSpPr/>
      </xdr:nvSpPr>
      <xdr:spPr>
        <a:xfrm>
          <a:off x="10144125" y="3619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104775</xdr:colOff>
      <xdr:row>5</xdr:row>
      <xdr:rowOff>66675</xdr:rowOff>
    </xdr:from>
    <xdr:to>
      <xdr:col>19</xdr:col>
      <xdr:colOff>514350</xdr:colOff>
      <xdr:row>7</xdr:row>
      <xdr:rowOff>0</xdr:rowOff>
    </xdr:to>
    <xdr:sp macro="" textlink="">
      <xdr:nvSpPr>
        <xdr:cNvPr id="3" name="Rectangle 5">
          <a:hlinkClick xmlns:r="http://schemas.openxmlformats.org/officeDocument/2006/relationships" r:id="rId2"/>
          <a:extLst>
            <a:ext uri="{FF2B5EF4-FFF2-40B4-BE49-F238E27FC236}">
              <a16:creationId xmlns:a16="http://schemas.microsoft.com/office/drawing/2014/main" id="{00000000-0008-0000-0700-000003000000}"/>
            </a:ext>
          </a:extLst>
        </xdr:cNvPr>
        <xdr:cNvSpPr/>
      </xdr:nvSpPr>
      <xdr:spPr>
        <a:xfrm>
          <a:off x="10144125" y="13335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YOUTH ROSTER</a:t>
          </a:r>
        </a:p>
      </xdr:txBody>
    </xdr:sp>
    <xdr:clientData/>
  </xdr:twoCellAnchor>
  <xdr:twoCellAnchor>
    <xdr:from>
      <xdr:col>17</xdr:col>
      <xdr:colOff>104775</xdr:colOff>
      <xdr:row>7</xdr:row>
      <xdr:rowOff>66675</xdr:rowOff>
    </xdr:from>
    <xdr:to>
      <xdr:col>19</xdr:col>
      <xdr:colOff>514350</xdr:colOff>
      <xdr:row>9</xdr:row>
      <xdr:rowOff>0</xdr:rowOff>
    </xdr:to>
    <xdr:sp macro="" textlink="">
      <xdr:nvSpPr>
        <xdr:cNvPr id="4" name="Rectangle 6">
          <a:hlinkClick xmlns:r="http://schemas.openxmlformats.org/officeDocument/2006/relationships" r:id="rId3"/>
          <a:extLst>
            <a:ext uri="{FF2B5EF4-FFF2-40B4-BE49-F238E27FC236}">
              <a16:creationId xmlns:a16="http://schemas.microsoft.com/office/drawing/2014/main" id="{00000000-0008-0000-0700-000004000000}"/>
            </a:ext>
          </a:extLst>
        </xdr:cNvPr>
        <xdr:cNvSpPr/>
      </xdr:nvSpPr>
      <xdr:spPr>
        <a:xfrm>
          <a:off x="10144125" y="18097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DECORATIONS</a:t>
          </a:r>
        </a:p>
      </xdr:txBody>
    </xdr:sp>
    <xdr:clientData/>
  </xdr:twoCellAnchor>
  <xdr:twoCellAnchor>
    <xdr:from>
      <xdr:col>3</xdr:col>
      <xdr:colOff>104775</xdr:colOff>
      <xdr:row>22</xdr:row>
      <xdr:rowOff>28574</xdr:rowOff>
    </xdr:from>
    <xdr:to>
      <xdr:col>6</xdr:col>
      <xdr:colOff>447671</xdr:colOff>
      <xdr:row>27</xdr:row>
      <xdr:rowOff>28575</xdr:rowOff>
    </xdr:to>
    <xdr:grpSp>
      <xdr:nvGrpSpPr>
        <xdr:cNvPr id="13" name="Group 14">
          <a:extLst>
            <a:ext uri="{FF2B5EF4-FFF2-40B4-BE49-F238E27FC236}">
              <a16:creationId xmlns:a16="http://schemas.microsoft.com/office/drawing/2014/main" id="{00000000-0008-0000-0700-00000D000000}"/>
            </a:ext>
          </a:extLst>
        </xdr:cNvPr>
        <xdr:cNvGrpSpPr/>
      </xdr:nvGrpSpPr>
      <xdr:grpSpPr>
        <a:xfrm>
          <a:off x="1876425" y="5343524"/>
          <a:ext cx="2114546" cy="1190626"/>
          <a:chOff x="4000506" y="3324224"/>
          <a:chExt cx="1809744" cy="1152527"/>
        </a:xfrm>
      </xdr:grpSpPr>
      <xdr:sp macro="" textlink="">
        <xdr:nvSpPr>
          <xdr:cNvPr id="14" name="TextBox 15">
            <a:extLst>
              <a:ext uri="{FF2B5EF4-FFF2-40B4-BE49-F238E27FC236}">
                <a16:creationId xmlns:a16="http://schemas.microsoft.com/office/drawing/2014/main" id="{00000000-0008-0000-0700-00000E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5" name="Group 17">
            <a:extLst>
              <a:ext uri="{FF2B5EF4-FFF2-40B4-BE49-F238E27FC236}">
                <a16:creationId xmlns:a16="http://schemas.microsoft.com/office/drawing/2014/main" id="{00000000-0008-0000-0700-00000F000000}"/>
              </a:ext>
            </a:extLst>
          </xdr:cNvPr>
          <xdr:cNvGrpSpPr/>
        </xdr:nvGrpSpPr>
        <xdr:grpSpPr>
          <a:xfrm>
            <a:off x="4000506" y="3629029"/>
            <a:ext cx="847720" cy="847722"/>
            <a:chOff x="4000506" y="3629029"/>
            <a:chExt cx="847720" cy="847722"/>
          </a:xfrm>
        </xdr:grpSpPr>
        <xdr:cxnSp macro="">
          <xdr:nvCxnSpPr>
            <xdr:cNvPr id="16" name="Elbow Connector 19">
              <a:extLst>
                <a:ext uri="{FF2B5EF4-FFF2-40B4-BE49-F238E27FC236}">
                  <a16:creationId xmlns:a16="http://schemas.microsoft.com/office/drawing/2014/main" id="{00000000-0008-0000-0700-000010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20">
              <a:extLst>
                <a:ext uri="{FF2B5EF4-FFF2-40B4-BE49-F238E27FC236}">
                  <a16:creationId xmlns:a16="http://schemas.microsoft.com/office/drawing/2014/main" id="{00000000-0008-0000-0700-000011000000}"/>
                </a:ext>
              </a:extLst>
            </xdr:cNvPr>
            <xdr:cNvCxnSpPr>
              <a:endCxn id="14"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114300</xdr:colOff>
      <xdr:row>0</xdr:row>
      <xdr:rowOff>0</xdr:rowOff>
    </xdr:from>
    <xdr:to>
      <xdr:col>1</xdr:col>
      <xdr:colOff>358875</xdr:colOff>
      <xdr:row>1</xdr:row>
      <xdr:rowOff>38807</xdr:rowOff>
    </xdr:to>
    <xdr:pic>
      <xdr:nvPicPr>
        <xdr:cNvPr id="18" name="Picture 26">
          <a:extLst>
            <a:ext uri="{FF2B5EF4-FFF2-40B4-BE49-F238E27FC236}">
              <a16:creationId xmlns:a16="http://schemas.microsoft.com/office/drawing/2014/main" id="{00000000-0008-0000-0700-00001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4300" y="0"/>
          <a:ext cx="835125" cy="353132"/>
        </a:xfrm>
        <a:prstGeom prst="rect">
          <a:avLst/>
        </a:prstGeom>
      </xdr:spPr>
    </xdr:pic>
    <xdr:clientData/>
  </xdr:twoCellAnchor>
  <xdr:twoCellAnchor>
    <xdr:from>
      <xdr:col>8</xdr:col>
      <xdr:colOff>95250</xdr:colOff>
      <xdr:row>23</xdr:row>
      <xdr:rowOff>95249</xdr:rowOff>
    </xdr:from>
    <xdr:to>
      <xdr:col>9</xdr:col>
      <xdr:colOff>114300</xdr:colOff>
      <xdr:row>26</xdr:row>
      <xdr:rowOff>209550</xdr:rowOff>
    </xdr:to>
    <xdr:cxnSp macro="">
      <xdr:nvCxnSpPr>
        <xdr:cNvPr id="19" name="Elbow Connector 19">
          <a:extLst>
            <a:ext uri="{FF2B5EF4-FFF2-40B4-BE49-F238E27FC236}">
              <a16:creationId xmlns:a16="http://schemas.microsoft.com/office/drawing/2014/main" id="{00000000-0008-0000-0700-000013000000}"/>
            </a:ext>
          </a:extLst>
        </xdr:cNvPr>
        <xdr:cNvCxnSpPr/>
      </xdr:nvCxnSpPr>
      <xdr:spPr>
        <a:xfrm rot="16200000" flipH="1">
          <a:off x="4710112" y="5757862"/>
          <a:ext cx="828676" cy="609600"/>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110245</xdr:rowOff>
    </xdr:from>
    <xdr:to>
      <xdr:col>8</xdr:col>
      <xdr:colOff>95250</xdr:colOff>
      <xdr:row>23</xdr:row>
      <xdr:rowOff>114300</xdr:rowOff>
    </xdr:to>
    <xdr:cxnSp macro="">
      <xdr:nvCxnSpPr>
        <xdr:cNvPr id="20" name="Conector recto 20">
          <a:extLst>
            <a:ext uri="{FF2B5EF4-FFF2-40B4-BE49-F238E27FC236}">
              <a16:creationId xmlns:a16="http://schemas.microsoft.com/office/drawing/2014/main" id="{00000000-0008-0000-0700-000014000000}"/>
            </a:ext>
          </a:extLst>
        </xdr:cNvPr>
        <xdr:cNvCxnSpPr>
          <a:stCxn id="14" idx="3"/>
        </xdr:cNvCxnSpPr>
      </xdr:nvCxnSpPr>
      <xdr:spPr>
        <a:xfrm>
          <a:off x="3990971" y="5663320"/>
          <a:ext cx="828679" cy="405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114300</xdr:colOff>
      <xdr:row>3</xdr:row>
      <xdr:rowOff>47625</xdr:rowOff>
    </xdr:from>
    <xdr:to>
      <xdr:col>19</xdr:col>
      <xdr:colOff>523875</xdr:colOff>
      <xdr:row>4</xdr:row>
      <xdr:rowOff>219075</xdr:rowOff>
    </xdr:to>
    <xdr:sp macro="" textlink="">
      <xdr:nvSpPr>
        <xdr:cNvPr id="21" name="Rectangle 4">
          <a:hlinkClick xmlns:r="http://schemas.openxmlformats.org/officeDocument/2006/relationships" r:id="rId5"/>
          <a:extLst>
            <a:ext uri="{FF2B5EF4-FFF2-40B4-BE49-F238E27FC236}">
              <a16:creationId xmlns:a16="http://schemas.microsoft.com/office/drawing/2014/main" id="{00000000-0008-0000-0700-000015000000}"/>
            </a:ext>
          </a:extLst>
        </xdr:cNvPr>
        <xdr:cNvSpPr/>
      </xdr:nvSpPr>
      <xdr:spPr>
        <a:xfrm>
          <a:off x="10153650" y="8382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MENS ROSTER</a:t>
          </a:r>
        </a:p>
      </xdr:txBody>
    </xdr:sp>
    <xdr:clientData/>
  </xdr:twoCellAnchor>
  <xdr:twoCellAnchor>
    <xdr:from>
      <xdr:col>13</xdr:col>
      <xdr:colOff>285750</xdr:colOff>
      <xdr:row>3</xdr:row>
      <xdr:rowOff>9525</xdr:rowOff>
    </xdr:from>
    <xdr:to>
      <xdr:col>16</xdr:col>
      <xdr:colOff>514349</xdr:colOff>
      <xdr:row>9</xdr:row>
      <xdr:rowOff>0</xdr:rowOff>
    </xdr:to>
    <xdr:grpSp>
      <xdr:nvGrpSpPr>
        <xdr:cNvPr id="25" name="Group 24">
          <a:extLst>
            <a:ext uri="{FF2B5EF4-FFF2-40B4-BE49-F238E27FC236}">
              <a16:creationId xmlns:a16="http://schemas.microsoft.com/office/drawing/2014/main" id="{0A62112A-8BAF-45BB-AE5A-A5CA04E57552}"/>
            </a:ext>
          </a:extLst>
        </xdr:cNvPr>
        <xdr:cNvGrpSpPr/>
      </xdr:nvGrpSpPr>
      <xdr:grpSpPr>
        <a:xfrm>
          <a:off x="7962900" y="800100"/>
          <a:ext cx="2000249" cy="1419225"/>
          <a:chOff x="9401077" y="3352800"/>
          <a:chExt cx="1847946" cy="1196937"/>
        </a:xfrm>
      </xdr:grpSpPr>
      <xdr:sp macro="" textlink="">
        <xdr:nvSpPr>
          <xdr:cNvPr id="26" name="TextBox 25">
            <a:extLst>
              <a:ext uri="{FF2B5EF4-FFF2-40B4-BE49-F238E27FC236}">
                <a16:creationId xmlns:a16="http://schemas.microsoft.com/office/drawing/2014/main" id="{6892BA17-5486-40F4-8CA5-096206BF5642}"/>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27" name="Straight Arrow Connector 26">
            <a:extLst>
              <a:ext uri="{FF2B5EF4-FFF2-40B4-BE49-F238E27FC236}">
                <a16:creationId xmlns:a16="http://schemas.microsoft.com/office/drawing/2014/main" id="{99D84EF8-BA8A-4F7A-AB2E-2E75A3306052}"/>
              </a:ext>
            </a:extLst>
          </xdr:cNvPr>
          <xdr:cNvCxnSpPr/>
        </xdr:nvCxnSpPr>
        <xdr:spPr>
          <a:xfrm flipH="1">
            <a:off x="9401077" y="3452181"/>
            <a:ext cx="296099" cy="50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6.xml><?xml version="1.0" encoding="utf-8"?>
<xdr:wsDr xmlns:xdr="http://schemas.openxmlformats.org/drawingml/2006/spreadsheetDrawing" xmlns:a="http://schemas.openxmlformats.org/drawingml/2006/main">
  <xdr:twoCellAnchor>
    <xdr:from>
      <xdr:col>17</xdr:col>
      <xdr:colOff>104775</xdr:colOff>
      <xdr:row>1</xdr:row>
      <xdr:rowOff>47625</xdr:rowOff>
    </xdr:from>
    <xdr:to>
      <xdr:col>19</xdr:col>
      <xdr:colOff>514350</xdr:colOff>
      <xdr:row>2</xdr:row>
      <xdr:rowOff>219075</xdr:rowOff>
    </xdr:to>
    <xdr:sp macro="" textlink="">
      <xdr:nvSpPr>
        <xdr:cNvPr id="2" name="Rectangle 3">
          <a:hlinkClick xmlns:r="http://schemas.openxmlformats.org/officeDocument/2006/relationships" r:id="rId1"/>
          <a:extLst>
            <a:ext uri="{FF2B5EF4-FFF2-40B4-BE49-F238E27FC236}">
              <a16:creationId xmlns:a16="http://schemas.microsoft.com/office/drawing/2014/main" id="{00000000-0008-0000-0900-000002000000}"/>
            </a:ext>
          </a:extLst>
        </xdr:cNvPr>
        <xdr:cNvSpPr/>
      </xdr:nvSpPr>
      <xdr:spPr>
        <a:xfrm>
          <a:off x="10144125" y="3619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104775</xdr:colOff>
      <xdr:row>7</xdr:row>
      <xdr:rowOff>66675</xdr:rowOff>
    </xdr:from>
    <xdr:to>
      <xdr:col>19</xdr:col>
      <xdr:colOff>514350</xdr:colOff>
      <xdr:row>9</xdr:row>
      <xdr:rowOff>0</xdr:rowOff>
    </xdr:to>
    <xdr:sp macro="" textlink="">
      <xdr:nvSpPr>
        <xdr:cNvPr id="4" name="Rectangle 6">
          <a:hlinkClick xmlns:r="http://schemas.openxmlformats.org/officeDocument/2006/relationships" r:id="rId2"/>
          <a:extLst>
            <a:ext uri="{FF2B5EF4-FFF2-40B4-BE49-F238E27FC236}">
              <a16:creationId xmlns:a16="http://schemas.microsoft.com/office/drawing/2014/main" id="{00000000-0008-0000-0900-000004000000}"/>
            </a:ext>
          </a:extLst>
        </xdr:cNvPr>
        <xdr:cNvSpPr/>
      </xdr:nvSpPr>
      <xdr:spPr>
        <a:xfrm>
          <a:off x="10144125" y="18097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DECORATIONS</a:t>
          </a:r>
        </a:p>
      </xdr:txBody>
    </xdr:sp>
    <xdr:clientData/>
  </xdr:twoCellAnchor>
  <xdr:twoCellAnchor>
    <xdr:from>
      <xdr:col>12</xdr:col>
      <xdr:colOff>571500</xdr:colOff>
      <xdr:row>2</xdr:row>
      <xdr:rowOff>85724</xdr:rowOff>
    </xdr:from>
    <xdr:to>
      <xdr:col>16</xdr:col>
      <xdr:colOff>95249</xdr:colOff>
      <xdr:row>8</xdr:row>
      <xdr:rowOff>76199</xdr:rowOff>
    </xdr:to>
    <xdr:grpSp>
      <xdr:nvGrpSpPr>
        <xdr:cNvPr id="5" name="Group 18">
          <a:extLst>
            <a:ext uri="{FF2B5EF4-FFF2-40B4-BE49-F238E27FC236}">
              <a16:creationId xmlns:a16="http://schemas.microsoft.com/office/drawing/2014/main" id="{00000000-0008-0000-0900-000005000000}"/>
            </a:ext>
          </a:extLst>
        </xdr:cNvPr>
        <xdr:cNvGrpSpPr/>
      </xdr:nvGrpSpPr>
      <xdr:grpSpPr>
        <a:xfrm>
          <a:off x="7658100" y="638174"/>
          <a:ext cx="1885949" cy="1419225"/>
          <a:chOff x="9448800" y="847724"/>
          <a:chExt cx="1885949" cy="1419225"/>
        </a:xfrm>
      </xdr:grpSpPr>
      <xdr:grpSp>
        <xdr:nvGrpSpPr>
          <xdr:cNvPr id="9" name="Group 8">
            <a:extLst>
              <a:ext uri="{FF2B5EF4-FFF2-40B4-BE49-F238E27FC236}">
                <a16:creationId xmlns:a16="http://schemas.microsoft.com/office/drawing/2014/main" id="{00000000-0008-0000-0900-000009000000}"/>
              </a:ext>
            </a:extLst>
          </xdr:cNvPr>
          <xdr:cNvGrpSpPr/>
        </xdr:nvGrpSpPr>
        <xdr:grpSpPr>
          <a:xfrm>
            <a:off x="9458326" y="847724"/>
            <a:ext cx="1876423" cy="1419225"/>
            <a:chOff x="9515475" y="3352800"/>
            <a:chExt cx="1733548" cy="1196937"/>
          </a:xfrm>
        </xdr:grpSpPr>
        <xdr:sp macro="" textlink="">
          <xdr:nvSpPr>
            <xdr:cNvPr id="11" name="TextBox 10">
              <a:extLst>
                <a:ext uri="{FF2B5EF4-FFF2-40B4-BE49-F238E27FC236}">
                  <a16:creationId xmlns:a16="http://schemas.microsoft.com/office/drawing/2014/main" id="{00000000-0008-0000-0900-00000B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00000000-0008-0000-0900-00000C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7" name="Straight Arrow Connector 12">
            <a:extLst>
              <a:ext uri="{FF2B5EF4-FFF2-40B4-BE49-F238E27FC236}">
                <a16:creationId xmlns:a16="http://schemas.microsoft.com/office/drawing/2014/main" id="{00000000-0008-0000-0900-000007000000}"/>
              </a:ext>
            </a:extLst>
          </xdr:cNvPr>
          <xdr:cNvCxnSpPr/>
        </xdr:nvCxnSpPr>
        <xdr:spPr>
          <a:xfrm flipH="1">
            <a:off x="9448800" y="1676400"/>
            <a:ext cx="209551" cy="1333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13" name="Group 14">
          <a:extLst>
            <a:ext uri="{FF2B5EF4-FFF2-40B4-BE49-F238E27FC236}">
              <a16:creationId xmlns:a16="http://schemas.microsoft.com/office/drawing/2014/main" id="{00000000-0008-0000-0900-00000D000000}"/>
            </a:ext>
          </a:extLst>
        </xdr:cNvPr>
        <xdr:cNvGrpSpPr/>
      </xdr:nvGrpSpPr>
      <xdr:grpSpPr>
        <a:xfrm>
          <a:off x="1828800" y="5343524"/>
          <a:ext cx="2162171" cy="1152527"/>
          <a:chOff x="4000506" y="3324224"/>
          <a:chExt cx="1809744" cy="1152527"/>
        </a:xfrm>
      </xdr:grpSpPr>
      <xdr:sp macro="" textlink="">
        <xdr:nvSpPr>
          <xdr:cNvPr id="14" name="TextBox 15">
            <a:extLst>
              <a:ext uri="{FF2B5EF4-FFF2-40B4-BE49-F238E27FC236}">
                <a16:creationId xmlns:a16="http://schemas.microsoft.com/office/drawing/2014/main" id="{00000000-0008-0000-0900-00000E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5" name="Group 17">
            <a:extLst>
              <a:ext uri="{FF2B5EF4-FFF2-40B4-BE49-F238E27FC236}">
                <a16:creationId xmlns:a16="http://schemas.microsoft.com/office/drawing/2014/main" id="{00000000-0008-0000-0900-00000F000000}"/>
              </a:ext>
            </a:extLst>
          </xdr:cNvPr>
          <xdr:cNvGrpSpPr/>
        </xdr:nvGrpSpPr>
        <xdr:grpSpPr>
          <a:xfrm>
            <a:off x="4000506" y="3629029"/>
            <a:ext cx="847720" cy="847722"/>
            <a:chOff x="4000506" y="3629029"/>
            <a:chExt cx="847720" cy="847722"/>
          </a:xfrm>
        </xdr:grpSpPr>
        <xdr:cxnSp macro="">
          <xdr:nvCxnSpPr>
            <xdr:cNvPr id="16" name="Elbow Connector 19">
              <a:extLst>
                <a:ext uri="{FF2B5EF4-FFF2-40B4-BE49-F238E27FC236}">
                  <a16:creationId xmlns:a16="http://schemas.microsoft.com/office/drawing/2014/main" id="{00000000-0008-0000-0900-000010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20">
              <a:extLst>
                <a:ext uri="{FF2B5EF4-FFF2-40B4-BE49-F238E27FC236}">
                  <a16:creationId xmlns:a16="http://schemas.microsoft.com/office/drawing/2014/main" id="{00000000-0008-0000-0900-000011000000}"/>
                </a:ext>
              </a:extLst>
            </xdr:cNvPr>
            <xdr:cNvCxnSpPr>
              <a:endCxn id="14"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114300</xdr:colOff>
      <xdr:row>0</xdr:row>
      <xdr:rowOff>0</xdr:rowOff>
    </xdr:from>
    <xdr:to>
      <xdr:col>1</xdr:col>
      <xdr:colOff>358875</xdr:colOff>
      <xdr:row>1</xdr:row>
      <xdr:rowOff>38807</xdr:rowOff>
    </xdr:to>
    <xdr:pic>
      <xdr:nvPicPr>
        <xdr:cNvPr id="18" name="Picture 26">
          <a:extLst>
            <a:ext uri="{FF2B5EF4-FFF2-40B4-BE49-F238E27FC236}">
              <a16:creationId xmlns:a16="http://schemas.microsoft.com/office/drawing/2014/main" id="{00000000-0008-0000-09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4300" y="0"/>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19" name="Elbow Connector 19">
          <a:extLst>
            <a:ext uri="{FF2B5EF4-FFF2-40B4-BE49-F238E27FC236}">
              <a16:creationId xmlns:a16="http://schemas.microsoft.com/office/drawing/2014/main" id="{00000000-0008-0000-0900-000013000000}"/>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20" name="Conector recto 19">
          <a:extLst>
            <a:ext uri="{FF2B5EF4-FFF2-40B4-BE49-F238E27FC236}">
              <a16:creationId xmlns:a16="http://schemas.microsoft.com/office/drawing/2014/main" id="{00000000-0008-0000-0900-000014000000}"/>
            </a:ext>
          </a:extLst>
        </xdr:cNvPr>
        <xdr:cNvCxnSpPr>
          <a:stCxn id="14"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114300</xdr:colOff>
      <xdr:row>3</xdr:row>
      <xdr:rowOff>47625</xdr:rowOff>
    </xdr:from>
    <xdr:to>
      <xdr:col>19</xdr:col>
      <xdr:colOff>523875</xdr:colOff>
      <xdr:row>4</xdr:row>
      <xdr:rowOff>219075</xdr:rowOff>
    </xdr:to>
    <xdr:sp macro="" textlink="">
      <xdr:nvSpPr>
        <xdr:cNvPr id="21" name="Rectangle 4">
          <a:hlinkClick xmlns:r="http://schemas.openxmlformats.org/officeDocument/2006/relationships" r:id="rId4"/>
          <a:extLst>
            <a:ext uri="{FF2B5EF4-FFF2-40B4-BE49-F238E27FC236}">
              <a16:creationId xmlns:a16="http://schemas.microsoft.com/office/drawing/2014/main" id="{00000000-0008-0000-0900-000015000000}"/>
            </a:ext>
          </a:extLst>
        </xdr:cNvPr>
        <xdr:cNvSpPr/>
      </xdr:nvSpPr>
      <xdr:spPr>
        <a:xfrm>
          <a:off x="10153650" y="8382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MENS ROSTER</a:t>
          </a:r>
        </a:p>
      </xdr:txBody>
    </xdr:sp>
    <xdr:clientData/>
  </xdr:twoCellAnchor>
  <xdr:twoCellAnchor>
    <xdr:from>
      <xdr:col>17</xdr:col>
      <xdr:colOff>114300</xdr:colOff>
      <xdr:row>5</xdr:row>
      <xdr:rowOff>47625</xdr:rowOff>
    </xdr:from>
    <xdr:to>
      <xdr:col>19</xdr:col>
      <xdr:colOff>523875</xdr:colOff>
      <xdr:row>6</xdr:row>
      <xdr:rowOff>219075</xdr:rowOff>
    </xdr:to>
    <xdr:sp macro="" textlink="">
      <xdr:nvSpPr>
        <xdr:cNvPr id="22" name="Rectangle 5">
          <a:hlinkClick xmlns:r="http://schemas.openxmlformats.org/officeDocument/2006/relationships" r:id="rId5"/>
          <a:extLst>
            <a:ext uri="{FF2B5EF4-FFF2-40B4-BE49-F238E27FC236}">
              <a16:creationId xmlns:a16="http://schemas.microsoft.com/office/drawing/2014/main" id="{00000000-0008-0000-0900-000016000000}"/>
            </a:ext>
          </a:extLst>
        </xdr:cNvPr>
        <xdr:cNvSpPr/>
      </xdr:nvSpPr>
      <xdr:spPr>
        <a:xfrm>
          <a:off x="10153650" y="13144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WOMENS</a:t>
          </a:r>
          <a:r>
            <a:rPr lang="en-US" sz="1400" b="1" baseline="0"/>
            <a:t> </a:t>
          </a:r>
          <a:r>
            <a:rPr lang="en-US" sz="1400" b="1"/>
            <a:t>ROSTER</a:t>
          </a:r>
        </a:p>
      </xdr:txBody>
    </xdr:sp>
    <xdr:clientData/>
  </xdr:twoCellAnchor>
  <mc:AlternateContent xmlns:mc="http://schemas.openxmlformats.org/markup-compatibility/2006">
    <mc:Choice xmlns:a14="http://schemas.microsoft.com/office/drawing/2010/main" Requires="a14">
      <xdr:twoCellAnchor editAs="oneCell">
        <xdr:from>
          <xdr:col>15</xdr:col>
          <xdr:colOff>38100</xdr:colOff>
          <xdr:row>26</xdr:row>
          <xdr:rowOff>219075</xdr:rowOff>
        </xdr:from>
        <xdr:to>
          <xdr:col>15</xdr:col>
          <xdr:colOff>542925</xdr:colOff>
          <xdr:row>27</xdr:row>
          <xdr:rowOff>180975</xdr:rowOff>
        </xdr:to>
        <xdr:sp macro="" textlink="">
          <xdr:nvSpPr>
            <xdr:cNvPr id="4097" name="Option Button 1" hidden="1">
              <a:extLst>
                <a:ext uri="{63B3BB69-23CF-44E3-9099-C40C66FF867C}">
                  <a14:compatExt spid="_x0000_s4097"/>
                </a:ext>
                <a:ext uri="{FF2B5EF4-FFF2-40B4-BE49-F238E27FC236}">
                  <a16:creationId xmlns:a16="http://schemas.microsoft.com/office/drawing/2014/main" id="{00000000-0008-0000-09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27</xdr:row>
          <xdr:rowOff>142875</xdr:rowOff>
        </xdr:from>
        <xdr:to>
          <xdr:col>20</xdr:col>
          <xdr:colOff>571500</xdr:colOff>
          <xdr:row>28</xdr:row>
          <xdr:rowOff>152400</xdr:rowOff>
        </xdr:to>
        <xdr:sp macro="" textlink="">
          <xdr:nvSpPr>
            <xdr:cNvPr id="4098" name="Option Button 2" hidden="1">
              <a:extLst>
                <a:ext uri="{63B3BB69-23CF-44E3-9099-C40C66FF867C}">
                  <a14:compatExt spid="_x0000_s4098"/>
                </a:ext>
                <a:ext uri="{FF2B5EF4-FFF2-40B4-BE49-F238E27FC236}">
                  <a16:creationId xmlns:a16="http://schemas.microsoft.com/office/drawing/2014/main" id="{00000000-0008-0000-09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numbers/sizes match the numbers/sizes on the jerseys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28</xdr:row>
          <xdr:rowOff>142875</xdr:rowOff>
        </xdr:from>
        <xdr:to>
          <xdr:col>19</xdr:col>
          <xdr:colOff>304800</xdr:colOff>
          <xdr:row>30</xdr:row>
          <xdr:rowOff>76200</xdr:rowOff>
        </xdr:to>
        <xdr:sp macro="" textlink="">
          <xdr:nvSpPr>
            <xdr:cNvPr id="4099" name="Option Button 3" hidden="1">
              <a:extLst>
                <a:ext uri="{63B3BB69-23CF-44E3-9099-C40C66FF867C}">
                  <a14:compatExt spid="_x0000_s4099"/>
                </a:ext>
                <a:ext uri="{FF2B5EF4-FFF2-40B4-BE49-F238E27FC236}">
                  <a16:creationId xmlns:a16="http://schemas.microsoft.com/office/drawing/2014/main" id="{00000000-0008-0000-09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numbers/sizes do not match the numbers sizes on the jerseys</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17</xdr:col>
      <xdr:colOff>104775</xdr:colOff>
      <xdr:row>1</xdr:row>
      <xdr:rowOff>47625</xdr:rowOff>
    </xdr:from>
    <xdr:to>
      <xdr:col>19</xdr:col>
      <xdr:colOff>514350</xdr:colOff>
      <xdr:row>2</xdr:row>
      <xdr:rowOff>219075</xdr:rowOff>
    </xdr:to>
    <xdr:sp macro="" textlink="">
      <xdr:nvSpPr>
        <xdr:cNvPr id="2" name="Rectangle 3">
          <a:hlinkClick xmlns:r="http://schemas.openxmlformats.org/officeDocument/2006/relationships" r:id="rId1"/>
          <a:extLst>
            <a:ext uri="{FF2B5EF4-FFF2-40B4-BE49-F238E27FC236}">
              <a16:creationId xmlns:a16="http://schemas.microsoft.com/office/drawing/2014/main" id="{00000000-0008-0000-0B00-000002000000}"/>
            </a:ext>
          </a:extLst>
        </xdr:cNvPr>
        <xdr:cNvSpPr/>
      </xdr:nvSpPr>
      <xdr:spPr>
        <a:xfrm>
          <a:off x="10144125" y="3619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104775</xdr:colOff>
      <xdr:row>7</xdr:row>
      <xdr:rowOff>66675</xdr:rowOff>
    </xdr:from>
    <xdr:to>
      <xdr:col>19</xdr:col>
      <xdr:colOff>514350</xdr:colOff>
      <xdr:row>9</xdr:row>
      <xdr:rowOff>0</xdr:rowOff>
    </xdr:to>
    <xdr:sp macro="" textlink="">
      <xdr:nvSpPr>
        <xdr:cNvPr id="3" name="Rectangle 6">
          <a:hlinkClick xmlns:r="http://schemas.openxmlformats.org/officeDocument/2006/relationships" r:id="rId2"/>
          <a:extLst>
            <a:ext uri="{FF2B5EF4-FFF2-40B4-BE49-F238E27FC236}">
              <a16:creationId xmlns:a16="http://schemas.microsoft.com/office/drawing/2014/main" id="{00000000-0008-0000-0B00-000003000000}"/>
            </a:ext>
          </a:extLst>
        </xdr:cNvPr>
        <xdr:cNvSpPr/>
      </xdr:nvSpPr>
      <xdr:spPr>
        <a:xfrm>
          <a:off x="10144125" y="18097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DECORATIONS</a:t>
          </a:r>
        </a:p>
      </xdr:txBody>
    </xdr:sp>
    <xdr:clientData/>
  </xdr:twoCellAnchor>
  <xdr:twoCellAnchor>
    <xdr:from>
      <xdr:col>3</xdr:col>
      <xdr:colOff>57150</xdr:colOff>
      <xdr:row>22</xdr:row>
      <xdr:rowOff>28574</xdr:rowOff>
    </xdr:from>
    <xdr:to>
      <xdr:col>6</xdr:col>
      <xdr:colOff>447671</xdr:colOff>
      <xdr:row>26</xdr:row>
      <xdr:rowOff>228601</xdr:rowOff>
    </xdr:to>
    <xdr:grpSp>
      <xdr:nvGrpSpPr>
        <xdr:cNvPr id="12" name="Group 14">
          <a:extLst>
            <a:ext uri="{FF2B5EF4-FFF2-40B4-BE49-F238E27FC236}">
              <a16:creationId xmlns:a16="http://schemas.microsoft.com/office/drawing/2014/main" id="{00000000-0008-0000-0B00-00000C000000}"/>
            </a:ext>
          </a:extLst>
        </xdr:cNvPr>
        <xdr:cNvGrpSpPr/>
      </xdr:nvGrpSpPr>
      <xdr:grpSpPr>
        <a:xfrm>
          <a:off x="1828800" y="5343524"/>
          <a:ext cx="2162171" cy="1152527"/>
          <a:chOff x="4000506" y="3324224"/>
          <a:chExt cx="1809744" cy="1152527"/>
        </a:xfrm>
      </xdr:grpSpPr>
      <xdr:sp macro="" textlink="">
        <xdr:nvSpPr>
          <xdr:cNvPr id="13" name="TextBox 15">
            <a:extLst>
              <a:ext uri="{FF2B5EF4-FFF2-40B4-BE49-F238E27FC236}">
                <a16:creationId xmlns:a16="http://schemas.microsoft.com/office/drawing/2014/main" id="{00000000-0008-0000-0B00-00000D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4" name="Group 17">
            <a:extLst>
              <a:ext uri="{FF2B5EF4-FFF2-40B4-BE49-F238E27FC236}">
                <a16:creationId xmlns:a16="http://schemas.microsoft.com/office/drawing/2014/main" id="{00000000-0008-0000-0B00-00000E000000}"/>
              </a:ext>
            </a:extLst>
          </xdr:cNvPr>
          <xdr:cNvGrpSpPr/>
        </xdr:nvGrpSpPr>
        <xdr:grpSpPr>
          <a:xfrm>
            <a:off x="4000506" y="3629029"/>
            <a:ext cx="847720" cy="847722"/>
            <a:chOff x="4000506" y="3629029"/>
            <a:chExt cx="847720" cy="847722"/>
          </a:xfrm>
        </xdr:grpSpPr>
        <xdr:cxnSp macro="">
          <xdr:nvCxnSpPr>
            <xdr:cNvPr id="15" name="Elbow Connector 19">
              <a:extLst>
                <a:ext uri="{FF2B5EF4-FFF2-40B4-BE49-F238E27FC236}">
                  <a16:creationId xmlns:a16="http://schemas.microsoft.com/office/drawing/2014/main" id="{00000000-0008-0000-0B00-00000F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6" name="Straight Connector 20">
              <a:extLst>
                <a:ext uri="{FF2B5EF4-FFF2-40B4-BE49-F238E27FC236}">
                  <a16:creationId xmlns:a16="http://schemas.microsoft.com/office/drawing/2014/main" id="{00000000-0008-0000-0B00-000010000000}"/>
                </a:ext>
              </a:extLst>
            </xdr:cNvPr>
            <xdr:cNvCxnSpPr>
              <a:endCxn id="13"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114300</xdr:colOff>
      <xdr:row>0</xdr:row>
      <xdr:rowOff>0</xdr:rowOff>
    </xdr:from>
    <xdr:to>
      <xdr:col>1</xdr:col>
      <xdr:colOff>358875</xdr:colOff>
      <xdr:row>1</xdr:row>
      <xdr:rowOff>38807</xdr:rowOff>
    </xdr:to>
    <xdr:pic>
      <xdr:nvPicPr>
        <xdr:cNvPr id="17" name="Picture 26">
          <a:extLst>
            <a:ext uri="{FF2B5EF4-FFF2-40B4-BE49-F238E27FC236}">
              <a16:creationId xmlns:a16="http://schemas.microsoft.com/office/drawing/2014/main" id="{00000000-0008-0000-0B00-00001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4300" y="0"/>
          <a:ext cx="835125" cy="353132"/>
        </a:xfrm>
        <a:prstGeom prst="rect">
          <a:avLst/>
        </a:prstGeom>
      </xdr:spPr>
    </xdr:pic>
    <xdr:clientData/>
  </xdr:twoCellAnchor>
  <xdr:twoCellAnchor>
    <xdr:from>
      <xdr:col>8</xdr:col>
      <xdr:colOff>95251</xdr:colOff>
      <xdr:row>23</xdr:row>
      <xdr:rowOff>95248</xdr:rowOff>
    </xdr:from>
    <xdr:to>
      <xdr:col>9</xdr:col>
      <xdr:colOff>133351</xdr:colOff>
      <xdr:row>26</xdr:row>
      <xdr:rowOff>238124</xdr:rowOff>
    </xdr:to>
    <xdr:cxnSp macro="">
      <xdr:nvCxnSpPr>
        <xdr:cNvPr id="18" name="Elbow Connector 19">
          <a:extLst>
            <a:ext uri="{FF2B5EF4-FFF2-40B4-BE49-F238E27FC236}">
              <a16:creationId xmlns:a16="http://schemas.microsoft.com/office/drawing/2014/main" id="{00000000-0008-0000-0B00-000012000000}"/>
            </a:ext>
          </a:extLst>
        </xdr:cNvPr>
        <xdr:cNvCxnSpPr/>
      </xdr:nvCxnSpPr>
      <xdr:spPr>
        <a:xfrm rot="16200000" flipH="1">
          <a:off x="4705350" y="5762624"/>
          <a:ext cx="857251" cy="628650"/>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100012</xdr:rowOff>
    </xdr:from>
    <xdr:to>
      <xdr:col>8</xdr:col>
      <xdr:colOff>104775</xdr:colOff>
      <xdr:row>23</xdr:row>
      <xdr:rowOff>104775</xdr:rowOff>
    </xdr:to>
    <xdr:cxnSp macro="">
      <xdr:nvCxnSpPr>
        <xdr:cNvPr id="19" name="Conector recto 19">
          <a:extLst>
            <a:ext uri="{FF2B5EF4-FFF2-40B4-BE49-F238E27FC236}">
              <a16:creationId xmlns:a16="http://schemas.microsoft.com/office/drawing/2014/main" id="{00000000-0008-0000-0B00-000013000000}"/>
            </a:ext>
          </a:extLst>
        </xdr:cNvPr>
        <xdr:cNvCxnSpPr>
          <a:stCxn id="13" idx="3"/>
        </xdr:cNvCxnSpPr>
      </xdr:nvCxnSpPr>
      <xdr:spPr>
        <a:xfrm>
          <a:off x="3990971" y="5653087"/>
          <a:ext cx="838204" cy="4763"/>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114300</xdr:colOff>
      <xdr:row>3</xdr:row>
      <xdr:rowOff>47625</xdr:rowOff>
    </xdr:from>
    <xdr:to>
      <xdr:col>19</xdr:col>
      <xdr:colOff>523875</xdr:colOff>
      <xdr:row>4</xdr:row>
      <xdr:rowOff>219075</xdr:rowOff>
    </xdr:to>
    <xdr:sp macro="" textlink="">
      <xdr:nvSpPr>
        <xdr:cNvPr id="20" name="Rectangle 4">
          <a:hlinkClick xmlns:r="http://schemas.openxmlformats.org/officeDocument/2006/relationships" r:id="rId4"/>
          <a:extLst>
            <a:ext uri="{FF2B5EF4-FFF2-40B4-BE49-F238E27FC236}">
              <a16:creationId xmlns:a16="http://schemas.microsoft.com/office/drawing/2014/main" id="{00000000-0008-0000-0B00-000014000000}"/>
            </a:ext>
          </a:extLst>
        </xdr:cNvPr>
        <xdr:cNvSpPr/>
      </xdr:nvSpPr>
      <xdr:spPr>
        <a:xfrm>
          <a:off x="10153650" y="8382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MENS ROSTER</a:t>
          </a:r>
        </a:p>
      </xdr:txBody>
    </xdr:sp>
    <xdr:clientData/>
  </xdr:twoCellAnchor>
  <xdr:twoCellAnchor>
    <xdr:from>
      <xdr:col>17</xdr:col>
      <xdr:colOff>114300</xdr:colOff>
      <xdr:row>5</xdr:row>
      <xdr:rowOff>47625</xdr:rowOff>
    </xdr:from>
    <xdr:to>
      <xdr:col>19</xdr:col>
      <xdr:colOff>523875</xdr:colOff>
      <xdr:row>6</xdr:row>
      <xdr:rowOff>219075</xdr:rowOff>
    </xdr:to>
    <xdr:sp macro="" textlink="">
      <xdr:nvSpPr>
        <xdr:cNvPr id="21" name="Rectangle 5">
          <a:hlinkClick xmlns:r="http://schemas.openxmlformats.org/officeDocument/2006/relationships" r:id="rId5"/>
          <a:extLst>
            <a:ext uri="{FF2B5EF4-FFF2-40B4-BE49-F238E27FC236}">
              <a16:creationId xmlns:a16="http://schemas.microsoft.com/office/drawing/2014/main" id="{00000000-0008-0000-0B00-000015000000}"/>
            </a:ext>
          </a:extLst>
        </xdr:cNvPr>
        <xdr:cNvSpPr/>
      </xdr:nvSpPr>
      <xdr:spPr>
        <a:xfrm>
          <a:off x="10153650" y="13144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WOMENS</a:t>
          </a:r>
          <a:r>
            <a:rPr lang="en-US" sz="1400" b="1" baseline="0"/>
            <a:t> </a:t>
          </a:r>
          <a:r>
            <a:rPr lang="en-US" sz="1400" b="1"/>
            <a:t>ROSTER</a:t>
          </a:r>
        </a:p>
      </xdr:txBody>
    </xdr:sp>
    <xdr:clientData/>
  </xdr:twoCellAnchor>
  <xdr:twoCellAnchor>
    <xdr:from>
      <xdr:col>13</xdr:col>
      <xdr:colOff>276225</xdr:colOff>
      <xdr:row>2</xdr:row>
      <xdr:rowOff>219075</xdr:rowOff>
    </xdr:from>
    <xdr:to>
      <xdr:col>16</xdr:col>
      <xdr:colOff>504824</xdr:colOff>
      <xdr:row>8</xdr:row>
      <xdr:rowOff>209550</xdr:rowOff>
    </xdr:to>
    <xdr:grpSp>
      <xdr:nvGrpSpPr>
        <xdr:cNvPr id="25" name="Group 24">
          <a:extLst>
            <a:ext uri="{FF2B5EF4-FFF2-40B4-BE49-F238E27FC236}">
              <a16:creationId xmlns:a16="http://schemas.microsoft.com/office/drawing/2014/main" id="{D9C42C8F-83F7-471A-A5B5-F95934D07371}"/>
            </a:ext>
          </a:extLst>
        </xdr:cNvPr>
        <xdr:cNvGrpSpPr/>
      </xdr:nvGrpSpPr>
      <xdr:grpSpPr>
        <a:xfrm>
          <a:off x="7953375" y="771525"/>
          <a:ext cx="2000249" cy="1419225"/>
          <a:chOff x="9401077" y="3352800"/>
          <a:chExt cx="1847946" cy="1196937"/>
        </a:xfrm>
      </xdr:grpSpPr>
      <xdr:sp macro="" textlink="">
        <xdr:nvSpPr>
          <xdr:cNvPr id="26" name="TextBox 25">
            <a:extLst>
              <a:ext uri="{FF2B5EF4-FFF2-40B4-BE49-F238E27FC236}">
                <a16:creationId xmlns:a16="http://schemas.microsoft.com/office/drawing/2014/main" id="{5302C872-1001-470C-A191-36F3F468C8DE}"/>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27" name="Straight Arrow Connector 26">
            <a:extLst>
              <a:ext uri="{FF2B5EF4-FFF2-40B4-BE49-F238E27FC236}">
                <a16:creationId xmlns:a16="http://schemas.microsoft.com/office/drawing/2014/main" id="{02A60CD5-6B36-4807-A178-64E0F1395584}"/>
              </a:ext>
            </a:extLst>
          </xdr:cNvPr>
          <xdr:cNvCxnSpPr/>
        </xdr:nvCxnSpPr>
        <xdr:spPr>
          <a:xfrm flipH="1">
            <a:off x="9401077" y="3452181"/>
            <a:ext cx="296099" cy="50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8.xml><?xml version="1.0" encoding="utf-8"?>
<xdr:wsDr xmlns:xdr="http://schemas.openxmlformats.org/drawingml/2006/spreadsheetDrawing" xmlns:a="http://schemas.openxmlformats.org/drawingml/2006/main">
  <xdr:twoCellAnchor>
    <xdr:from>
      <xdr:col>16</xdr:col>
      <xdr:colOff>38100</xdr:colOff>
      <xdr:row>0</xdr:row>
      <xdr:rowOff>19050</xdr:rowOff>
    </xdr:from>
    <xdr:to>
      <xdr:col>18</xdr:col>
      <xdr:colOff>257175</xdr:colOff>
      <xdr:row>1</xdr:row>
      <xdr:rowOff>123825</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0D00-000004000000}"/>
            </a:ext>
          </a:extLst>
        </xdr:cNvPr>
        <xdr:cNvSpPr/>
      </xdr:nvSpPr>
      <xdr:spPr>
        <a:xfrm>
          <a:off x="9791700" y="2095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16</xdr:col>
      <xdr:colOff>38100</xdr:colOff>
      <xdr:row>1</xdr:row>
      <xdr:rowOff>190500</xdr:rowOff>
    </xdr:from>
    <xdr:to>
      <xdr:col>18</xdr:col>
      <xdr:colOff>257175</xdr:colOff>
      <xdr:row>3</xdr:row>
      <xdr:rowOff>85725</xdr:rowOff>
    </xdr:to>
    <xdr:sp macro="" textlink="">
      <xdr:nvSpPr>
        <xdr:cNvPr id="6" name="Rectangle 5">
          <a:hlinkClick xmlns:r="http://schemas.openxmlformats.org/officeDocument/2006/relationships" r:id="rId2"/>
          <a:extLst>
            <a:ext uri="{FF2B5EF4-FFF2-40B4-BE49-F238E27FC236}">
              <a16:creationId xmlns:a16="http://schemas.microsoft.com/office/drawing/2014/main" id="{00000000-0008-0000-0D00-000006000000}"/>
            </a:ext>
          </a:extLst>
        </xdr:cNvPr>
        <xdr:cNvSpPr/>
      </xdr:nvSpPr>
      <xdr:spPr>
        <a:xfrm>
          <a:off x="9791700" y="6858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MENS ROSTER</a:t>
          </a:r>
        </a:p>
      </xdr:txBody>
    </xdr:sp>
    <xdr:clientData/>
  </xdr:twoCellAnchor>
  <xdr:twoCellAnchor>
    <xdr:from>
      <xdr:col>16</xdr:col>
      <xdr:colOff>38100</xdr:colOff>
      <xdr:row>3</xdr:row>
      <xdr:rowOff>171450</xdr:rowOff>
    </xdr:from>
    <xdr:to>
      <xdr:col>18</xdr:col>
      <xdr:colOff>257175</xdr:colOff>
      <xdr:row>6</xdr:row>
      <xdr:rowOff>0</xdr:rowOff>
    </xdr:to>
    <xdr:sp macro="" textlink="">
      <xdr:nvSpPr>
        <xdr:cNvPr id="7" name="Rectangle 6">
          <a:hlinkClick xmlns:r="http://schemas.openxmlformats.org/officeDocument/2006/relationships" r:id="rId3"/>
          <a:extLst>
            <a:ext uri="{FF2B5EF4-FFF2-40B4-BE49-F238E27FC236}">
              <a16:creationId xmlns:a16="http://schemas.microsoft.com/office/drawing/2014/main" id="{00000000-0008-0000-0D00-000007000000}"/>
            </a:ext>
          </a:extLst>
        </xdr:cNvPr>
        <xdr:cNvSpPr/>
      </xdr:nvSpPr>
      <xdr:spPr>
        <a:xfrm>
          <a:off x="9791700" y="118110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WOMENS</a:t>
          </a:r>
          <a:r>
            <a:rPr lang="en-US" sz="1400" b="1" baseline="0"/>
            <a:t> </a:t>
          </a:r>
          <a:r>
            <a:rPr lang="en-US" sz="1400" b="1"/>
            <a:t>ROSTER</a:t>
          </a:r>
        </a:p>
      </xdr:txBody>
    </xdr:sp>
    <xdr:clientData/>
  </xdr:twoCellAnchor>
  <xdr:twoCellAnchor>
    <xdr:from>
      <xdr:col>16</xdr:col>
      <xdr:colOff>38100</xdr:colOff>
      <xdr:row>6</xdr:row>
      <xdr:rowOff>66675</xdr:rowOff>
    </xdr:from>
    <xdr:to>
      <xdr:col>18</xdr:col>
      <xdr:colOff>257175</xdr:colOff>
      <xdr:row>8</xdr:row>
      <xdr:rowOff>95250</xdr:rowOff>
    </xdr:to>
    <xdr:sp macro="" textlink="">
      <xdr:nvSpPr>
        <xdr:cNvPr id="8" name="Rectangle 7">
          <a:hlinkClick xmlns:r="http://schemas.openxmlformats.org/officeDocument/2006/relationships" r:id="rId4"/>
          <a:extLst>
            <a:ext uri="{FF2B5EF4-FFF2-40B4-BE49-F238E27FC236}">
              <a16:creationId xmlns:a16="http://schemas.microsoft.com/office/drawing/2014/main" id="{00000000-0008-0000-0D00-000008000000}"/>
            </a:ext>
          </a:extLst>
        </xdr:cNvPr>
        <xdr:cNvSpPr/>
      </xdr:nvSpPr>
      <xdr:spPr>
        <a:xfrm>
          <a:off x="9791700" y="1657350"/>
          <a:ext cx="1590675" cy="4095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YOUTH</a:t>
          </a:r>
          <a:r>
            <a:rPr lang="en-US" sz="1400" b="1" baseline="0"/>
            <a:t> </a:t>
          </a:r>
          <a:r>
            <a:rPr lang="en-US" sz="1400" b="1"/>
            <a:t>ROSTER</a:t>
          </a:r>
        </a:p>
      </xdr:txBody>
    </xdr:sp>
    <xdr:clientData/>
  </xdr:twoCellAnchor>
  <xdr:twoCellAnchor editAs="oneCell">
    <xdr:from>
      <xdr:col>1</xdr:col>
      <xdr:colOff>228600</xdr:colOff>
      <xdr:row>0</xdr:row>
      <xdr:rowOff>0</xdr:rowOff>
    </xdr:from>
    <xdr:to>
      <xdr:col>2</xdr:col>
      <xdr:colOff>454125</xdr:colOff>
      <xdr:row>1</xdr:row>
      <xdr:rowOff>48332</xdr:rowOff>
    </xdr:to>
    <xdr:pic>
      <xdr:nvPicPr>
        <xdr:cNvPr id="32" name="Picture 31">
          <a:extLst>
            <a:ext uri="{FF2B5EF4-FFF2-40B4-BE49-F238E27FC236}">
              <a16:creationId xmlns:a16="http://schemas.microsoft.com/office/drawing/2014/main" id="{00000000-0008-0000-0D00-000020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38200" y="0"/>
          <a:ext cx="835125" cy="3531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amewearteamsportscom-2.sharepoint.microsoftonline.com/Documents%20and%20Settings/SFigueroa/Local%20Settings/Temporary%20Internet%20Files/Content.Outlook/Q07Z9A7G/Adidas%20Basketball%20Order%20Form%20v1%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ketball Jersey"/>
      <sheetName val="JVLU"/>
      <sheetName val="Basketball Short"/>
      <sheetName val="Sheet1"/>
    </sheetNames>
    <sheetDataSet>
      <sheetData sheetId="0" refreshError="1">
        <row r="75">
          <cell r="CW75" t="str">
            <v>3/4" Ribknit V-Neck (1=Collar)</v>
          </cell>
        </row>
        <row r="76">
          <cell r="CW76" t="str">
            <v>3/4" Ribknit V-Neck with self material Homeplate Neck Placket (1=collar 2=homeplate)</v>
          </cell>
        </row>
        <row r="77">
          <cell r="CW77" t="str">
            <v>3/4" Ribknit V-Neck with self material Back Neck Insert &amp; Homeplate Neck Placket (1=Collar, 2=Placket 3-Back neck insert )</v>
          </cell>
        </row>
        <row r="79">
          <cell r="CW79" t="str">
            <v>1"  Ribknit Tapered Mitered V-Neck (1=collar)</v>
          </cell>
        </row>
        <row r="80">
          <cell r="CW80" t="str">
            <v>1" Ribknit V-Neck with self material Back Neck Placket (1=Collar 2=Back Neck Placket )</v>
          </cell>
        </row>
        <row r="81">
          <cell r="CW81" t="str">
            <v>1" Ribknit V-Neck with self material Back Neck placket &amp; Homeplate Neck Placket (1=collar 2=Back Neck Insert, 3=Homeplate Neck Placket)</v>
          </cell>
        </row>
        <row r="83">
          <cell r="CW83" t="str">
            <v>1/2" Ribknit Mitered V-Neck (1=collar)</v>
          </cell>
        </row>
        <row r="84">
          <cell r="CW84" t="str">
            <v>1/2" Ribknit V-Neck with self material Back Neck Insert (1=Collar 2=Back Neck Insert)</v>
          </cell>
        </row>
        <row r="85">
          <cell r="CW85" t="str">
            <v>1/2" Ribknit V-Neck with self material  Back Neck Insert &amp; Homeplate Neck Placket (1=Collar, 2=Back Neck Placket 3=Homeplate Placket)</v>
          </cell>
        </row>
        <row r="87">
          <cell r="CW87" t="str">
            <v>1" Ribknit V-Neck with self material Back Neck Placket (1=Collar, 2=Placket)</v>
          </cell>
        </row>
        <row r="88">
          <cell r="CW88" t="str">
            <v>1" Ribknit V-Neck with self material Back Neck Placket &amp; Homeplate Neck Placket (1=Collar, 2=Placket, 3=Homeplate Neck Placket)</v>
          </cell>
        </row>
        <row r="93">
          <cell r="CW93" t="str">
            <v>1" Ribknit Mitered V-Neck With Self Material Back Neck Placket  (1= collar, 2= back neck placket) (Topstitched)</v>
          </cell>
        </row>
        <row r="94">
          <cell r="CW94" t="str">
            <v>1'' Ribknit Mitered Scoop Neck with Self Material Back Neck Placket (1-collar 2-Placket)</v>
          </cell>
        </row>
        <row r="95">
          <cell r="CW95" t="str">
            <v xml:space="preserve">1" Ribknit Mitered V-Neck With Self Material Back Neck Placket &amp; Homeplate Neck Placket  (1= collar, 2= back neck Placket 3=homeplate) </v>
          </cell>
        </row>
        <row r="97">
          <cell r="CW97" t="str">
            <v>1" Ribknit Mitered V-Neck w/ Self Material Back Neck Placket (1= collar, 2=placket) (3 stripes will match ins colors)</v>
          </cell>
        </row>
        <row r="98">
          <cell r="CW98" t="str">
            <v>1" Ribknit Mitered V-Neck w/ Self Mat Back Neck Placket &amp; Homeplate Neck Placket (1= collar, 2=placket 3=homeplate ) (3-stripes in back match ins colors)</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H22:K38"/>
  <sheetViews>
    <sheetView showGridLines="0" tabSelected="1" workbookViewId="0">
      <selection activeCell="B6" sqref="B6"/>
    </sheetView>
  </sheetViews>
  <sheetFormatPr defaultColWidth="9.140625" defaultRowHeight="15" x14ac:dyDescent="0.25"/>
  <sheetData>
    <row r="22" spans="8:11" x14ac:dyDescent="0.25">
      <c r="H22" s="12"/>
    </row>
    <row r="23" spans="8:11" x14ac:dyDescent="0.25">
      <c r="H23" s="12"/>
    </row>
    <row r="24" spans="8:11" x14ac:dyDescent="0.25">
      <c r="H24" s="12"/>
      <c r="K24" s="12"/>
    </row>
    <row r="25" spans="8:11" x14ac:dyDescent="0.25">
      <c r="H25" s="12"/>
    </row>
    <row r="26" spans="8:11" x14ac:dyDescent="0.25">
      <c r="H26" s="12"/>
    </row>
    <row r="27" spans="8:11" x14ac:dyDescent="0.25">
      <c r="H27" s="12"/>
    </row>
    <row r="28" spans="8:11" x14ac:dyDescent="0.25">
      <c r="H28" s="12"/>
    </row>
    <row r="29" spans="8:11" x14ac:dyDescent="0.25">
      <c r="H29" s="12"/>
    </row>
    <row r="30" spans="8:11" x14ac:dyDescent="0.25">
      <c r="H30" s="12"/>
    </row>
    <row r="31" spans="8:11" x14ac:dyDescent="0.25">
      <c r="H31" s="12"/>
    </row>
    <row r="32" spans="8:11" x14ac:dyDescent="0.25">
      <c r="H32" s="12"/>
    </row>
    <row r="33" spans="8:8" x14ac:dyDescent="0.25">
      <c r="H33" s="12"/>
    </row>
    <row r="34" spans="8:8" x14ac:dyDescent="0.25">
      <c r="H34" s="12"/>
    </row>
    <row r="35" spans="8:8" x14ac:dyDescent="0.25">
      <c r="H35" s="12"/>
    </row>
    <row r="36" spans="8:8" x14ac:dyDescent="0.25">
      <c r="H36" s="12"/>
    </row>
    <row r="37" spans="8:8" x14ac:dyDescent="0.25">
      <c r="H37" s="12"/>
    </row>
    <row r="38" spans="8:8" x14ac:dyDescent="0.25">
      <c r="H38" s="12"/>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0" tint="-0.34998626667073579"/>
  </sheetPr>
  <dimension ref="A1:AK97"/>
  <sheetViews>
    <sheetView showGridLines="0" zoomScaleNormal="100" zoomScaleSheetLayoutView="40" zoomScalePageLayoutView="40" workbookViewId="0">
      <selection activeCell="G8" sqref="G8:M8"/>
    </sheetView>
  </sheetViews>
  <sheetFormatPr defaultColWidth="8.85546875" defaultRowHeight="18.75" x14ac:dyDescent="0.3"/>
  <cols>
    <col min="2" max="2" width="8.85546875" style="1" customWidth="1"/>
    <col min="3" max="16" width="8.85546875" customWidth="1"/>
    <col min="17" max="17" width="8.85546875" style="2" customWidth="1"/>
    <col min="18" max="19" width="8.85546875" customWidth="1"/>
    <col min="21" max="21" width="11.85546875" bestFit="1" customWidth="1"/>
    <col min="22" max="24" width="8.85546875" customWidth="1"/>
    <col min="31" max="31" width="16.42578125" bestFit="1" customWidth="1"/>
    <col min="32" max="32" width="58.28515625" bestFit="1" customWidth="1"/>
    <col min="33" max="33" width="21.85546875" bestFit="1" customWidth="1"/>
    <col min="34" max="35" width="21" bestFit="1" customWidth="1"/>
    <col min="36" max="36" width="71.5703125" bestFit="1" customWidth="1"/>
    <col min="37" max="37" width="16.42578125" bestFit="1" customWidth="1"/>
  </cols>
  <sheetData>
    <row r="1" spans="1:37" s="55" customFormat="1" ht="24.75" customHeight="1" thickBot="1" x14ac:dyDescent="0.35">
      <c r="A1" s="252" t="s">
        <v>126</v>
      </c>
      <c r="B1" s="252"/>
      <c r="C1" s="252"/>
      <c r="D1" s="252"/>
      <c r="E1" s="252"/>
      <c r="F1" s="252"/>
      <c r="G1" s="252"/>
      <c r="H1" s="252"/>
      <c r="I1" s="252"/>
      <c r="J1" s="252"/>
      <c r="K1" s="252"/>
      <c r="L1" s="252"/>
      <c r="M1" s="252"/>
      <c r="N1" s="252"/>
      <c r="O1" s="252"/>
      <c r="P1" s="252"/>
      <c r="Q1" s="252"/>
      <c r="R1" s="252"/>
      <c r="S1" s="252"/>
      <c r="T1" s="252"/>
    </row>
    <row r="2" spans="1:37" x14ac:dyDescent="0.3">
      <c r="A2" s="15"/>
      <c r="B2" s="69"/>
      <c r="C2" s="69"/>
      <c r="D2" s="212" t="s">
        <v>33</v>
      </c>
      <c r="E2" s="260"/>
      <c r="F2" s="260"/>
      <c r="G2" s="261"/>
      <c r="H2" s="262"/>
      <c r="I2" s="262"/>
      <c r="J2" s="262"/>
      <c r="K2" s="262"/>
      <c r="L2" s="262"/>
      <c r="M2" s="263"/>
      <c r="N2" s="37"/>
      <c r="O2" s="37"/>
      <c r="P2" s="37"/>
      <c r="AF2" s="56" t="s">
        <v>64</v>
      </c>
      <c r="AG2" s="35" t="s">
        <v>64</v>
      </c>
      <c r="AH2" s="35" t="s">
        <v>64</v>
      </c>
      <c r="AJ2" s="56" t="s">
        <v>64</v>
      </c>
      <c r="AK2" s="56" t="s">
        <v>64</v>
      </c>
    </row>
    <row r="3" spans="1:37" ht="18.75" customHeight="1" x14ac:dyDescent="0.25">
      <c r="A3" s="15"/>
      <c r="B3" s="15"/>
      <c r="C3" s="15"/>
      <c r="D3" s="196" t="s">
        <v>59</v>
      </c>
      <c r="E3" s="200"/>
      <c r="F3" s="200"/>
      <c r="G3" s="264"/>
      <c r="H3" s="265"/>
      <c r="I3" s="265"/>
      <c r="J3" s="265"/>
      <c r="K3" s="265"/>
      <c r="L3" s="265"/>
      <c r="M3" s="266"/>
      <c r="N3" s="37"/>
      <c r="O3" s="37"/>
      <c r="P3" s="37"/>
      <c r="Q3" s="42"/>
      <c r="R3" s="42"/>
      <c r="S3" s="42"/>
      <c r="T3" s="39"/>
      <c r="U3" s="39"/>
      <c r="V3" s="39"/>
      <c r="W3" s="39"/>
      <c r="AF3" s="154" t="s">
        <v>174</v>
      </c>
      <c r="AG3" s="153" t="s">
        <v>172</v>
      </c>
      <c r="AH3" s="55" t="s">
        <v>121</v>
      </c>
      <c r="AI3" s="59"/>
      <c r="AJ3" s="164" t="s">
        <v>198</v>
      </c>
      <c r="AK3" s="163" t="s">
        <v>184</v>
      </c>
    </row>
    <row r="4" spans="1:37" ht="18.75" customHeight="1" x14ac:dyDescent="0.25">
      <c r="A4" s="15"/>
      <c r="B4" s="15"/>
      <c r="C4" s="15"/>
      <c r="D4" s="196" t="s">
        <v>88</v>
      </c>
      <c r="E4" s="200"/>
      <c r="F4" s="200"/>
      <c r="G4" s="228" t="s">
        <v>64</v>
      </c>
      <c r="H4" s="229"/>
      <c r="I4" s="229"/>
      <c r="J4" s="229"/>
      <c r="K4" s="229"/>
      <c r="L4" s="229"/>
      <c r="M4" s="230"/>
      <c r="N4" s="37"/>
      <c r="O4" s="37"/>
      <c r="P4" s="37"/>
      <c r="Q4" s="42"/>
      <c r="R4" s="42"/>
      <c r="S4" s="42"/>
      <c r="T4" s="39"/>
      <c r="U4" s="39"/>
      <c r="V4" s="39"/>
      <c r="W4" s="39"/>
      <c r="AF4" s="154" t="s">
        <v>197</v>
      </c>
      <c r="AG4" s="153" t="s">
        <v>173</v>
      </c>
      <c r="AH4" s="86" t="s">
        <v>69</v>
      </c>
      <c r="AI4" s="59"/>
      <c r="AJ4" s="169" t="s">
        <v>192</v>
      </c>
      <c r="AK4" s="169" t="s">
        <v>130</v>
      </c>
    </row>
    <row r="5" spans="1:37" ht="18.75" customHeight="1" x14ac:dyDescent="0.25">
      <c r="A5" s="15"/>
      <c r="B5" s="15"/>
      <c r="C5" s="15"/>
      <c r="D5" s="196" t="s">
        <v>86</v>
      </c>
      <c r="E5" s="200"/>
      <c r="F5" s="200"/>
      <c r="G5" s="228" t="str">
        <f>VLOOKUP(G4,$AF$2:$AG$6,2,FALSE)</f>
        <v>_ _ _ _ _ _ _ _ _ _ _</v>
      </c>
      <c r="H5" s="229"/>
      <c r="I5" s="229"/>
      <c r="J5" s="229"/>
      <c r="K5" s="229"/>
      <c r="L5" s="229"/>
      <c r="M5" s="230"/>
      <c r="N5" s="37"/>
      <c r="O5" s="37"/>
      <c r="P5" s="37"/>
      <c r="Q5" s="42"/>
      <c r="R5" s="42"/>
      <c r="S5" s="42"/>
      <c r="T5" s="39"/>
      <c r="U5" s="39"/>
      <c r="V5" s="39"/>
      <c r="W5" s="39"/>
      <c r="AF5" s="169" t="s">
        <v>193</v>
      </c>
      <c r="AG5" s="169" t="s">
        <v>129</v>
      </c>
      <c r="AH5" s="86" t="s">
        <v>131</v>
      </c>
      <c r="AI5" s="59"/>
      <c r="AJ5" s="76"/>
      <c r="AK5" s="77"/>
    </row>
    <row r="6" spans="1:37" ht="18.75" customHeight="1" x14ac:dyDescent="0.25">
      <c r="A6" s="15"/>
      <c r="B6" s="15"/>
      <c r="C6" s="15"/>
      <c r="D6" s="196" t="s">
        <v>34</v>
      </c>
      <c r="E6" s="200"/>
      <c r="F6" s="200"/>
      <c r="G6" s="228"/>
      <c r="H6" s="229"/>
      <c r="I6" s="229"/>
      <c r="J6" s="229"/>
      <c r="K6" s="229"/>
      <c r="L6" s="229"/>
      <c r="M6" s="230"/>
      <c r="N6" s="37"/>
      <c r="O6" s="37"/>
      <c r="P6" s="37"/>
      <c r="Q6" s="42"/>
      <c r="R6" s="42"/>
      <c r="S6" s="42"/>
      <c r="T6" s="39"/>
      <c r="U6" s="39"/>
      <c r="V6" s="39"/>
      <c r="W6" s="39"/>
      <c r="AF6" s="169" t="s">
        <v>191</v>
      </c>
      <c r="AG6" s="169" t="s">
        <v>170</v>
      </c>
      <c r="AH6" s="86" t="s">
        <v>90</v>
      </c>
      <c r="AI6" s="59"/>
      <c r="AJ6" s="76"/>
      <c r="AK6" s="74"/>
    </row>
    <row r="7" spans="1:37" ht="18.75" customHeight="1" x14ac:dyDescent="0.25">
      <c r="A7" s="15"/>
      <c r="B7" s="15"/>
      <c r="C7" s="15"/>
      <c r="D7" s="196" t="s">
        <v>89</v>
      </c>
      <c r="E7" s="200"/>
      <c r="F7" s="200"/>
      <c r="G7" s="228" t="s">
        <v>64</v>
      </c>
      <c r="H7" s="229"/>
      <c r="I7" s="229"/>
      <c r="J7" s="229"/>
      <c r="K7" s="229"/>
      <c r="L7" s="229"/>
      <c r="M7" s="230"/>
      <c r="N7" s="37"/>
      <c r="O7" s="37"/>
      <c r="P7" s="37"/>
      <c r="Q7" s="42"/>
      <c r="R7" s="42"/>
      <c r="S7" s="42"/>
      <c r="T7" s="39"/>
      <c r="U7" s="39"/>
      <c r="V7" s="39"/>
      <c r="W7" s="39"/>
      <c r="AF7" s="152"/>
      <c r="AG7" s="73"/>
      <c r="AH7" s="86" t="s">
        <v>105</v>
      </c>
      <c r="AI7" s="59"/>
      <c r="AJ7" s="76"/>
      <c r="AK7" s="74"/>
    </row>
    <row r="8" spans="1:37" ht="18.75" customHeight="1" x14ac:dyDescent="0.25">
      <c r="A8" s="15"/>
      <c r="B8" s="15"/>
      <c r="C8" s="15"/>
      <c r="D8" s="196" t="s">
        <v>86</v>
      </c>
      <c r="E8" s="200"/>
      <c r="F8" s="200"/>
      <c r="G8" s="228" t="str">
        <f>VLOOKUP(G7,$AJ$2:$AK$4,2,FALSE)</f>
        <v>_ _ _ _ _ _ _ _ _ _ _</v>
      </c>
      <c r="H8" s="229"/>
      <c r="I8" s="229"/>
      <c r="J8" s="229"/>
      <c r="K8" s="229"/>
      <c r="L8" s="229"/>
      <c r="M8" s="230"/>
      <c r="N8" s="37"/>
      <c r="O8" s="37"/>
      <c r="P8" s="37"/>
      <c r="Q8" s="42"/>
      <c r="R8" s="42"/>
      <c r="S8" s="42"/>
      <c r="T8" s="39"/>
      <c r="U8" s="39"/>
      <c r="V8" s="39"/>
      <c r="W8" s="39"/>
      <c r="AF8" s="152" t="s">
        <v>154</v>
      </c>
      <c r="AG8" s="73"/>
      <c r="AH8" s="86" t="s">
        <v>91</v>
      </c>
      <c r="AI8" s="59"/>
      <c r="AJ8" s="76"/>
      <c r="AK8" s="74"/>
    </row>
    <row r="9" spans="1:37" ht="18.75" customHeight="1" x14ac:dyDescent="0.25">
      <c r="A9" s="15"/>
      <c r="B9" s="15"/>
      <c r="C9" s="15"/>
      <c r="D9" s="196" t="s">
        <v>34</v>
      </c>
      <c r="E9" s="200"/>
      <c r="F9" s="200"/>
      <c r="G9" s="228"/>
      <c r="H9" s="229"/>
      <c r="I9" s="229"/>
      <c r="J9" s="229"/>
      <c r="K9" s="229"/>
      <c r="L9" s="229"/>
      <c r="M9" s="230"/>
      <c r="N9" s="37"/>
      <c r="O9" s="37"/>
      <c r="P9" s="37"/>
      <c r="Q9" s="42"/>
      <c r="R9" s="42"/>
      <c r="S9" s="42"/>
      <c r="T9" s="39"/>
      <c r="U9" s="39"/>
      <c r="V9" s="39"/>
      <c r="W9" s="39"/>
      <c r="AF9" s="152" t="s">
        <v>155</v>
      </c>
      <c r="AG9" s="73"/>
      <c r="AH9" s="86" t="s">
        <v>115</v>
      </c>
      <c r="AI9" s="59"/>
      <c r="AJ9" s="76"/>
      <c r="AK9" s="74"/>
    </row>
    <row r="10" spans="1:37" ht="18.75" customHeight="1" thickBot="1" x14ac:dyDescent="0.3">
      <c r="A10" s="15"/>
      <c r="B10" s="15"/>
      <c r="C10" s="15"/>
      <c r="D10" s="217" t="s">
        <v>87</v>
      </c>
      <c r="E10" s="218"/>
      <c r="F10" s="218"/>
      <c r="G10" s="231"/>
      <c r="H10" s="232"/>
      <c r="I10" s="232"/>
      <c r="J10" s="232"/>
      <c r="K10" s="232"/>
      <c r="L10" s="232"/>
      <c r="M10" s="233"/>
      <c r="N10" s="37"/>
      <c r="O10" s="37"/>
      <c r="P10" s="37"/>
      <c r="Q10" s="42"/>
      <c r="R10" s="42"/>
      <c r="S10" s="42"/>
      <c r="T10" s="40"/>
      <c r="U10" s="39"/>
      <c r="V10" s="39"/>
      <c r="W10" s="39"/>
      <c r="AF10" s="86" t="s">
        <v>156</v>
      </c>
      <c r="AG10" s="73"/>
      <c r="AH10" s="86" t="s">
        <v>106</v>
      </c>
      <c r="AI10" s="59"/>
      <c r="AJ10" s="76"/>
      <c r="AK10" s="74"/>
    </row>
    <row r="11" spans="1:37" ht="18.75" customHeight="1" x14ac:dyDescent="0.25">
      <c r="A11" s="15"/>
      <c r="B11" s="15"/>
      <c r="C11" s="15"/>
      <c r="D11" s="15"/>
      <c r="E11" s="15"/>
      <c r="F11" s="36"/>
      <c r="G11" s="234"/>
      <c r="H11" s="235"/>
      <c r="I11" s="235"/>
      <c r="J11" s="235"/>
      <c r="K11" s="235"/>
      <c r="L11" s="235"/>
      <c r="M11" s="236"/>
      <c r="N11" s="37"/>
      <c r="O11" s="37"/>
      <c r="P11" s="37"/>
      <c r="Q11" s="41"/>
      <c r="R11" s="39"/>
      <c r="S11" s="39"/>
      <c r="T11" s="39"/>
      <c r="U11" s="39"/>
      <c r="V11" s="39"/>
      <c r="W11" s="39"/>
      <c r="AF11" s="72"/>
      <c r="AG11" s="73"/>
      <c r="AH11" s="86" t="s">
        <v>92</v>
      </c>
      <c r="AI11" s="59"/>
      <c r="AJ11" s="76"/>
      <c r="AK11" s="74"/>
    </row>
    <row r="12" spans="1:37" ht="18.75" customHeight="1" thickBot="1" x14ac:dyDescent="0.3">
      <c r="A12" s="15"/>
      <c r="B12" s="15"/>
      <c r="C12" s="15"/>
      <c r="D12" s="15"/>
      <c r="E12" s="15"/>
      <c r="F12" s="15"/>
      <c r="G12" s="237"/>
      <c r="H12" s="238"/>
      <c r="I12" s="238"/>
      <c r="J12" s="238"/>
      <c r="K12" s="238"/>
      <c r="L12" s="238"/>
      <c r="M12" s="239"/>
      <c r="N12" s="37"/>
      <c r="O12" s="37"/>
      <c r="P12" s="37"/>
      <c r="Q12" s="41"/>
      <c r="R12" s="42"/>
      <c r="S12" s="46"/>
      <c r="T12" s="46"/>
      <c r="U12" s="46"/>
      <c r="V12" s="46"/>
      <c r="W12" s="46"/>
      <c r="AF12" s="72"/>
      <c r="AG12" s="73"/>
      <c r="AH12" s="86" t="s">
        <v>107</v>
      </c>
      <c r="AI12" s="59"/>
      <c r="AJ12" s="76"/>
      <c r="AK12" s="74"/>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72"/>
      <c r="AG13" s="73"/>
      <c r="AH13" s="86" t="s">
        <v>108</v>
      </c>
      <c r="AJ13" s="76"/>
      <c r="AK13" s="74"/>
    </row>
    <row r="14" spans="1:37" ht="18.75" customHeight="1" x14ac:dyDescent="0.3">
      <c r="A14" s="15"/>
      <c r="B14" s="212" t="s">
        <v>48</v>
      </c>
      <c r="C14" s="213"/>
      <c r="D14" s="214"/>
      <c r="E14" s="215"/>
      <c r="F14" s="215"/>
      <c r="G14" s="215"/>
      <c r="H14" s="216"/>
      <c r="I14" s="37"/>
      <c r="J14" s="212" t="s">
        <v>58</v>
      </c>
      <c r="K14" s="213"/>
      <c r="L14" s="214"/>
      <c r="M14" s="215"/>
      <c r="N14" s="215"/>
      <c r="O14" s="215"/>
      <c r="P14" s="216"/>
      <c r="Q14" s="43"/>
      <c r="R14" s="42"/>
      <c r="S14" s="47"/>
      <c r="T14" s="47"/>
      <c r="U14" s="47"/>
      <c r="V14" s="47"/>
      <c r="W14" s="47"/>
      <c r="AF14" s="72"/>
      <c r="AG14" s="71"/>
      <c r="AH14" s="86" t="s">
        <v>109</v>
      </c>
      <c r="AI14" s="59"/>
      <c r="AJ14" s="76"/>
      <c r="AK14" s="74"/>
    </row>
    <row r="15" spans="1:37" ht="18.75" customHeight="1" x14ac:dyDescent="0.25">
      <c r="A15" s="15"/>
      <c r="B15" s="192" t="s">
        <v>47</v>
      </c>
      <c r="C15" s="193"/>
      <c r="D15" s="203"/>
      <c r="E15" s="204"/>
      <c r="F15" s="204"/>
      <c r="G15" s="204"/>
      <c r="H15" s="205"/>
      <c r="I15" s="37"/>
      <c r="J15" s="192" t="s">
        <v>57</v>
      </c>
      <c r="K15" s="193"/>
      <c r="L15" s="203">
        <f>D15</f>
        <v>0</v>
      </c>
      <c r="M15" s="204"/>
      <c r="N15" s="204"/>
      <c r="O15" s="204"/>
      <c r="P15" s="205"/>
      <c r="Q15" s="41"/>
      <c r="R15" s="42"/>
      <c r="S15" s="46"/>
      <c r="T15" s="46"/>
      <c r="U15" s="46"/>
      <c r="V15" s="46"/>
      <c r="W15" s="46"/>
      <c r="AF15" s="72"/>
      <c r="AH15" s="86" t="s">
        <v>110</v>
      </c>
      <c r="AI15" s="59"/>
      <c r="AJ15" s="76"/>
      <c r="AK15" s="74"/>
    </row>
    <row r="16" spans="1:37" ht="18.75" customHeight="1" x14ac:dyDescent="0.25">
      <c r="A16" s="15"/>
      <c r="B16" s="194"/>
      <c r="C16" s="195"/>
      <c r="D16" s="206"/>
      <c r="E16" s="207"/>
      <c r="F16" s="207"/>
      <c r="G16" s="207"/>
      <c r="H16" s="208"/>
      <c r="I16" s="38"/>
      <c r="J16" s="194"/>
      <c r="K16" s="195"/>
      <c r="L16" s="206"/>
      <c r="M16" s="207"/>
      <c r="N16" s="207"/>
      <c r="O16" s="207"/>
      <c r="P16" s="208"/>
      <c r="Q16" s="41"/>
      <c r="R16" s="42"/>
      <c r="S16" s="47"/>
      <c r="T16" s="47"/>
      <c r="U16" s="47"/>
      <c r="V16" s="47"/>
      <c r="W16" s="47"/>
      <c r="AF16" s="72"/>
      <c r="AG16" s="71"/>
      <c r="AH16" s="86" t="s">
        <v>73</v>
      </c>
      <c r="AI16" s="59"/>
      <c r="AK16" s="74"/>
    </row>
    <row r="17" spans="1:37" ht="18.75" customHeight="1" x14ac:dyDescent="0.25">
      <c r="A17" s="15"/>
      <c r="B17" s="196" t="s">
        <v>49</v>
      </c>
      <c r="C17" s="197"/>
      <c r="D17" s="198"/>
      <c r="E17" s="220"/>
      <c r="F17" s="220"/>
      <c r="G17" s="220"/>
      <c r="H17" s="221"/>
      <c r="I17" s="37"/>
      <c r="J17" s="196" t="s">
        <v>49</v>
      </c>
      <c r="K17" s="197"/>
      <c r="L17" s="198">
        <f>D17</f>
        <v>0</v>
      </c>
      <c r="M17" s="220"/>
      <c r="N17" s="220"/>
      <c r="O17" s="220"/>
      <c r="P17" s="221"/>
      <c r="Q17" s="41"/>
      <c r="R17" s="42"/>
      <c r="S17" s="47"/>
      <c r="T17" s="47"/>
      <c r="U17" s="47"/>
      <c r="V17" s="47"/>
      <c r="W17" s="47"/>
      <c r="AF17" s="72"/>
      <c r="AG17" s="71"/>
      <c r="AH17" s="86" t="s">
        <v>75</v>
      </c>
      <c r="AI17" s="59">
        <v>1</v>
      </c>
    </row>
    <row r="18" spans="1:37" ht="18.75" customHeight="1" x14ac:dyDescent="0.25">
      <c r="A18" s="15"/>
      <c r="B18" s="192" t="s">
        <v>56</v>
      </c>
      <c r="C18" s="193"/>
      <c r="D18" s="203"/>
      <c r="E18" s="204"/>
      <c r="F18" s="204"/>
      <c r="G18" s="204"/>
      <c r="H18" s="205"/>
      <c r="I18" s="37"/>
      <c r="J18" s="192" t="s">
        <v>55</v>
      </c>
      <c r="K18" s="193"/>
      <c r="L18" s="203">
        <f>D18</f>
        <v>0</v>
      </c>
      <c r="M18" s="204"/>
      <c r="N18" s="204"/>
      <c r="O18" s="204"/>
      <c r="P18" s="205"/>
      <c r="Q18" s="41"/>
      <c r="R18" s="42"/>
      <c r="S18" s="48"/>
      <c r="T18" s="48"/>
      <c r="U18" s="48"/>
      <c r="V18" s="44"/>
      <c r="W18" s="44"/>
      <c r="AF18" s="72"/>
      <c r="AG18" s="71"/>
      <c r="AH18" s="86" t="s">
        <v>132</v>
      </c>
      <c r="AI18" s="59">
        <v>2</v>
      </c>
    </row>
    <row r="19" spans="1:37" ht="18.75" customHeight="1" x14ac:dyDescent="0.25">
      <c r="A19" s="15"/>
      <c r="B19" s="201"/>
      <c r="C19" s="202"/>
      <c r="D19" s="206"/>
      <c r="E19" s="207"/>
      <c r="F19" s="207"/>
      <c r="G19" s="207"/>
      <c r="H19" s="208"/>
      <c r="I19" s="37"/>
      <c r="J19" s="201"/>
      <c r="K19" s="202"/>
      <c r="L19" s="206"/>
      <c r="M19" s="207"/>
      <c r="N19" s="207"/>
      <c r="O19" s="207"/>
      <c r="P19" s="208"/>
      <c r="Q19" s="41"/>
      <c r="R19" s="42"/>
      <c r="S19" s="46"/>
      <c r="T19" s="46"/>
      <c r="U19" s="46"/>
      <c r="V19" s="45"/>
      <c r="W19" s="45"/>
      <c r="AF19" s="70"/>
      <c r="AG19" s="71"/>
      <c r="AH19" s="86" t="s">
        <v>133</v>
      </c>
      <c r="AI19" s="59">
        <v>3</v>
      </c>
      <c r="AJ19" s="60"/>
    </row>
    <row r="20" spans="1:37" ht="18.75" customHeight="1" x14ac:dyDescent="0.25">
      <c r="A20" s="15"/>
      <c r="B20" s="201"/>
      <c r="C20" s="202"/>
      <c r="D20" s="209" t="s">
        <v>52</v>
      </c>
      <c r="E20" s="210"/>
      <c r="F20" s="20" t="s">
        <v>53</v>
      </c>
      <c r="G20" s="209" t="s">
        <v>54</v>
      </c>
      <c r="H20" s="211"/>
      <c r="I20" s="37"/>
      <c r="J20" s="201"/>
      <c r="K20" s="202"/>
      <c r="L20" s="209" t="s">
        <v>52</v>
      </c>
      <c r="M20" s="210"/>
      <c r="N20" s="20" t="s">
        <v>53</v>
      </c>
      <c r="O20" s="209" t="s">
        <v>54</v>
      </c>
      <c r="P20" s="211"/>
      <c r="Q20" s="41"/>
      <c r="R20" s="42"/>
      <c r="S20" s="46"/>
      <c r="T20" s="46"/>
      <c r="U20" s="46"/>
      <c r="V20" s="46"/>
      <c r="W20" s="46"/>
      <c r="AG20" s="71"/>
      <c r="AH20" s="86" t="s">
        <v>94</v>
      </c>
      <c r="AI20" s="85" t="s">
        <v>160</v>
      </c>
      <c r="AJ20" s="60"/>
      <c r="AK20" s="61"/>
    </row>
    <row r="21" spans="1:37" ht="18.75" customHeight="1" thickBot="1" x14ac:dyDescent="0.3">
      <c r="A21" s="15"/>
      <c r="B21" s="194"/>
      <c r="C21" s="195"/>
      <c r="D21" s="198"/>
      <c r="E21" s="199"/>
      <c r="F21" s="21"/>
      <c r="G21" s="243"/>
      <c r="H21" s="244"/>
      <c r="I21" s="37"/>
      <c r="J21" s="249"/>
      <c r="K21" s="250"/>
      <c r="L21" s="245">
        <f>D21</f>
        <v>0</v>
      </c>
      <c r="M21" s="246"/>
      <c r="N21" s="87">
        <f>F21</f>
        <v>0</v>
      </c>
      <c r="O21" s="247">
        <f>G21</f>
        <v>0</v>
      </c>
      <c r="P21" s="248"/>
      <c r="Q21" s="19"/>
      <c r="R21" s="12"/>
      <c r="Y21" s="15"/>
      <c r="Z21" s="15"/>
      <c r="AF21" s="70"/>
      <c r="AG21" s="71"/>
      <c r="AH21" s="86" t="s">
        <v>111</v>
      </c>
      <c r="AI21" s="59" t="s">
        <v>164</v>
      </c>
      <c r="AJ21" s="60"/>
      <c r="AK21" s="61"/>
    </row>
    <row r="22" spans="1:37" ht="18.75" customHeight="1" thickBot="1" x14ac:dyDescent="0.3">
      <c r="A22" s="15"/>
      <c r="B22" s="217" t="s">
        <v>51</v>
      </c>
      <c r="C22" s="253"/>
      <c r="D22" s="254"/>
      <c r="E22" s="255"/>
      <c r="F22" s="255"/>
      <c r="G22" s="255"/>
      <c r="H22" s="256"/>
      <c r="I22" s="37"/>
      <c r="J22" s="249" t="s">
        <v>50</v>
      </c>
      <c r="K22" s="250"/>
      <c r="L22" s="257">
        <f>D22</f>
        <v>0</v>
      </c>
      <c r="M22" s="258"/>
      <c r="N22" s="258"/>
      <c r="O22" s="258"/>
      <c r="P22" s="259"/>
      <c r="Q22" s="19"/>
      <c r="R22" s="12"/>
      <c r="Y22" s="15"/>
      <c r="Z22" s="15"/>
      <c r="AF22" s="70"/>
      <c r="AG22" s="71"/>
      <c r="AH22" s="86" t="s">
        <v>134</v>
      </c>
      <c r="AI22" s="59" t="s">
        <v>149</v>
      </c>
      <c r="AJ22" s="60"/>
      <c r="AK22" s="61"/>
    </row>
    <row r="23" spans="1:37" ht="18.75" customHeight="1" x14ac:dyDescent="0.3">
      <c r="R23" s="51"/>
      <c r="S23" s="51"/>
      <c r="T23" s="15"/>
      <c r="U23" s="15"/>
      <c r="V23" s="15"/>
      <c r="W23" s="15"/>
      <c r="X23" s="15"/>
      <c r="Y23" s="15"/>
      <c r="Z23" s="15"/>
      <c r="AF23" s="70"/>
      <c r="AG23" s="71"/>
      <c r="AH23" s="86" t="s">
        <v>135</v>
      </c>
      <c r="AI23" s="59"/>
      <c r="AJ23" s="60"/>
      <c r="AK23" s="61"/>
    </row>
    <row r="24" spans="1:37" ht="18.75" customHeight="1" x14ac:dyDescent="0.25">
      <c r="N24" s="49"/>
      <c r="P24" s="15"/>
      <c r="Q24" s="13" t="s">
        <v>35</v>
      </c>
      <c r="R24" s="51"/>
      <c r="S24" s="52"/>
      <c r="T24" s="15"/>
      <c r="Y24" s="15"/>
      <c r="Z24" s="15"/>
      <c r="AF24" s="70"/>
      <c r="AG24" s="71"/>
      <c r="AH24" s="86" t="s">
        <v>95</v>
      </c>
      <c r="AI24" s="59"/>
      <c r="AJ24" s="60"/>
      <c r="AK24" s="61"/>
    </row>
    <row r="25" spans="1:37" s="3" customFormat="1" ht="18.75" customHeight="1" x14ac:dyDescent="0.35">
      <c r="B25" s="50"/>
      <c r="C25" s="50"/>
      <c r="D25" s="50"/>
      <c r="E25" s="50"/>
      <c r="F25" s="50"/>
      <c r="G25" s="50"/>
      <c r="H25" s="50"/>
      <c r="I25" s="50"/>
      <c r="J25" s="50"/>
      <c r="K25" s="50"/>
      <c r="L25" s="50"/>
      <c r="M25" s="50"/>
      <c r="N25" s="50"/>
      <c r="O25"/>
      <c r="P25" s="15"/>
      <c r="Q25" s="14" t="s">
        <v>36</v>
      </c>
      <c r="R25" s="52"/>
      <c r="S25" s="52"/>
      <c r="T25" s="15"/>
      <c r="Y25" s="15"/>
      <c r="Z25" s="15"/>
      <c r="AA25"/>
      <c r="AF25" s="70"/>
      <c r="AG25" s="71"/>
      <c r="AH25" s="86" t="s">
        <v>96</v>
      </c>
      <c r="AI25" s="59"/>
      <c r="AJ25" s="63"/>
      <c r="AK25" s="61"/>
    </row>
    <row r="26" spans="1:37" s="6" customFormat="1" ht="18.75" customHeight="1" x14ac:dyDescent="0.45">
      <c r="A26" s="222" t="s">
        <v>125</v>
      </c>
      <c r="B26" s="222"/>
      <c r="C26" s="222"/>
      <c r="D26" s="222"/>
      <c r="E26" s="222"/>
      <c r="F26" s="222"/>
      <c r="G26" s="222"/>
      <c r="H26" s="222"/>
      <c r="I26" s="222"/>
      <c r="J26" s="222"/>
      <c r="K26" s="222"/>
      <c r="L26" s="222"/>
      <c r="M26" s="222"/>
      <c r="N26" s="222"/>
      <c r="O26" s="222"/>
      <c r="P26" s="16"/>
      <c r="Q26" s="16"/>
      <c r="R26" s="16"/>
      <c r="S26" s="16"/>
      <c r="T26" s="103"/>
      <c r="Y26" s="103"/>
      <c r="Z26" s="103"/>
      <c r="AA26" s="103"/>
      <c r="AF26" s="70"/>
      <c r="AG26" s="71"/>
      <c r="AH26" s="86" t="s">
        <v>97</v>
      </c>
      <c r="AI26" s="59"/>
      <c r="AJ26" s="60"/>
      <c r="AK26" s="64"/>
    </row>
    <row r="27" spans="1:37" s="6" customFormat="1" ht="18.75" customHeight="1" x14ac:dyDescent="0.45">
      <c r="A27" s="54" t="s">
        <v>0</v>
      </c>
      <c r="B27" s="219" t="s">
        <v>1</v>
      </c>
      <c r="C27" s="219"/>
      <c r="D27" s="54" t="s">
        <v>2</v>
      </c>
      <c r="E27" s="54" t="s">
        <v>3</v>
      </c>
      <c r="G27" s="89" t="s">
        <v>0</v>
      </c>
      <c r="H27" s="219" t="s">
        <v>1</v>
      </c>
      <c r="I27" s="219"/>
      <c r="J27" s="54" t="s">
        <v>2</v>
      </c>
      <c r="K27" s="54" t="s">
        <v>3</v>
      </c>
      <c r="M27" s="223" t="s">
        <v>2</v>
      </c>
      <c r="N27" s="223"/>
      <c r="O27" s="80" t="s">
        <v>3</v>
      </c>
      <c r="P27" s="16"/>
      <c r="Q27" s="129" t="s">
        <v>157</v>
      </c>
      <c r="R27" s="130"/>
      <c r="S27" s="130"/>
      <c r="T27" s="103"/>
      <c r="U27" s="14" t="s">
        <v>158</v>
      </c>
      <c r="V27" s="14" t="s">
        <v>159</v>
      </c>
      <c r="W27" s="100"/>
      <c r="Y27" s="103"/>
      <c r="Z27" s="103"/>
      <c r="AA27" s="103"/>
      <c r="AF27" s="70"/>
      <c r="AG27" s="71"/>
      <c r="AH27" s="86" t="s">
        <v>136</v>
      </c>
      <c r="AI27" s="59"/>
      <c r="AJ27" s="67"/>
      <c r="AK27" s="61"/>
    </row>
    <row r="28" spans="1:37" s="6" customFormat="1" ht="15" customHeight="1" x14ac:dyDescent="0.45">
      <c r="A28" s="81">
        <v>0</v>
      </c>
      <c r="B28" s="189"/>
      <c r="C28" s="190"/>
      <c r="D28" s="92"/>
      <c r="E28" s="79" t="str">
        <f t="shared" ref="E28:E82" si="0">IF(D28&lt;&gt;"",1,"")</f>
        <v/>
      </c>
      <c r="G28" s="81">
        <v>54</v>
      </c>
      <c r="H28" s="189"/>
      <c r="I28" s="190"/>
      <c r="J28" s="92"/>
      <c r="K28" s="79" t="str">
        <f t="shared" ref="K28:K82" si="1">IF(J28&lt;&gt;"",1,"")</f>
        <v/>
      </c>
      <c r="M28" s="180" t="s">
        <v>187</v>
      </c>
      <c r="N28" s="180"/>
      <c r="O28" s="171">
        <f>SUMIFS($E$28:$E$82,$D$28:$D$82,M28)+SUMIFS($K$28:$K$82,$J$28:$J$82,M28)</f>
        <v>0</v>
      </c>
      <c r="P28" s="16"/>
      <c r="Q28" s="105"/>
      <c r="R28" s="106"/>
      <c r="S28" s="107"/>
      <c r="T28" s="108"/>
      <c r="U28" s="101">
        <v>0</v>
      </c>
      <c r="V28" s="14">
        <f>IF(U28,1,0)</f>
        <v>0</v>
      </c>
      <c r="W28" s="100"/>
      <c r="Y28" s="103"/>
      <c r="Z28" s="16"/>
      <c r="AA28" s="16"/>
      <c r="AB28" s="16"/>
      <c r="AC28" s="16"/>
      <c r="AD28" s="16"/>
      <c r="AF28" s="70"/>
      <c r="AG28" s="71"/>
      <c r="AH28" s="86" t="s">
        <v>137</v>
      </c>
      <c r="AI28" s="59"/>
      <c r="AJ28" s="60"/>
      <c r="AK28" s="68"/>
    </row>
    <row r="29" spans="1:37" s="6" customFormat="1" ht="15" customHeight="1" x14ac:dyDescent="0.45">
      <c r="A29" s="81" t="s">
        <v>148</v>
      </c>
      <c r="B29" s="189"/>
      <c r="C29" s="190"/>
      <c r="D29" s="92"/>
      <c r="E29" s="79" t="str">
        <f t="shared" si="0"/>
        <v/>
      </c>
      <c r="G29" s="81">
        <v>55</v>
      </c>
      <c r="H29" s="189"/>
      <c r="I29" s="190"/>
      <c r="J29" s="92"/>
      <c r="K29" s="79" t="str">
        <f t="shared" si="1"/>
        <v/>
      </c>
      <c r="M29" s="180" t="s">
        <v>188</v>
      </c>
      <c r="N29" s="180"/>
      <c r="O29" s="171">
        <f t="shared" ref="O29:O30" si="2">SUMIFS($E$28:$E$82,$D$28:$D$82,M29)+SUMIFS($K$28:$K$82,$J$28:$J$82,M29)</f>
        <v>0</v>
      </c>
      <c r="P29" s="16"/>
      <c r="Q29" s="105"/>
      <c r="R29" s="251"/>
      <c r="S29" s="251"/>
      <c r="T29" s="251"/>
      <c r="U29" s="101" t="b">
        <v>0</v>
      </c>
      <c r="V29" s="14">
        <f>IF(U29,1,0)</f>
        <v>0</v>
      </c>
      <c r="W29" s="100"/>
      <c r="Y29" s="103"/>
      <c r="Z29" s="16"/>
      <c r="AA29" s="16"/>
      <c r="AB29" s="16"/>
      <c r="AC29" s="16"/>
      <c r="AD29" s="16"/>
      <c r="AF29" s="70"/>
      <c r="AG29" s="58"/>
      <c r="AH29" s="86" t="s">
        <v>112</v>
      </c>
      <c r="AI29" s="59"/>
      <c r="AJ29" s="65"/>
      <c r="AK29" s="61"/>
    </row>
    <row r="30" spans="1:37" s="7" customFormat="1" ht="15" customHeight="1" x14ac:dyDescent="0.45">
      <c r="A30" s="81">
        <v>1</v>
      </c>
      <c r="B30" s="189"/>
      <c r="C30" s="190"/>
      <c r="D30" s="92"/>
      <c r="E30" s="79" t="str">
        <f t="shared" si="0"/>
        <v/>
      </c>
      <c r="G30" s="81">
        <v>56</v>
      </c>
      <c r="H30" s="189"/>
      <c r="I30" s="190"/>
      <c r="J30" s="92"/>
      <c r="K30" s="79" t="str">
        <f t="shared" si="1"/>
        <v/>
      </c>
      <c r="M30" s="180" t="s">
        <v>189</v>
      </c>
      <c r="N30" s="180"/>
      <c r="O30" s="171">
        <f t="shared" si="2"/>
        <v>0</v>
      </c>
      <c r="P30" s="17"/>
      <c r="Q30" s="105"/>
      <c r="R30" s="251"/>
      <c r="S30" s="251"/>
      <c r="T30" s="251"/>
      <c r="U30" s="101">
        <v>1</v>
      </c>
      <c r="V30" s="14">
        <f>IF(U30,1,0)</f>
        <v>1</v>
      </c>
      <c r="W30" s="102"/>
      <c r="Y30" s="103"/>
      <c r="Z30" s="17"/>
      <c r="AA30" s="17"/>
      <c r="AB30" s="17"/>
      <c r="AC30" s="17"/>
      <c r="AD30" s="17"/>
      <c r="AF30" s="70"/>
      <c r="AG30" s="68"/>
      <c r="AH30" s="86" t="s">
        <v>98</v>
      </c>
      <c r="AI30" s="59"/>
      <c r="AJ30" s="60"/>
      <c r="AK30" s="66"/>
    </row>
    <row r="31" spans="1:37" s="7" customFormat="1" ht="15" customHeight="1" x14ac:dyDescent="0.45">
      <c r="A31" s="81">
        <v>2</v>
      </c>
      <c r="B31" s="189"/>
      <c r="C31" s="190"/>
      <c r="D31" s="92"/>
      <c r="E31" s="79" t="str">
        <f t="shared" si="0"/>
        <v/>
      </c>
      <c r="G31" s="81">
        <v>57</v>
      </c>
      <c r="H31" s="189"/>
      <c r="I31" s="190"/>
      <c r="J31" s="92"/>
      <c r="K31" s="79" t="str">
        <f t="shared" si="1"/>
        <v/>
      </c>
      <c r="M31" s="180" t="s">
        <v>4</v>
      </c>
      <c r="N31" s="180"/>
      <c r="O31" s="93">
        <f>SUMIFS($E$28:$E$82,$D$28:$D$82,M31)+SUMIFS($K$28:$K$82,$J$28:$J$82,M31)</f>
        <v>0</v>
      </c>
      <c r="Q31" s="134"/>
      <c r="R31" s="134"/>
      <c r="S31" s="134"/>
      <c r="T31" s="134"/>
      <c r="U31" s="101"/>
      <c r="V31" s="14"/>
      <c r="W31" s="102"/>
      <c r="Y31" s="103"/>
      <c r="Z31" s="17"/>
      <c r="AA31" s="17"/>
      <c r="AB31" s="17"/>
      <c r="AC31" s="17"/>
      <c r="AD31" s="17"/>
      <c r="AF31" s="70"/>
      <c r="AG31" s="68"/>
      <c r="AH31" s="86" t="s">
        <v>99</v>
      </c>
      <c r="AI31" s="59"/>
      <c r="AJ31" s="60"/>
      <c r="AK31" s="61"/>
    </row>
    <row r="32" spans="1:37" s="7" customFormat="1" ht="15" customHeight="1" x14ac:dyDescent="0.45">
      <c r="A32" s="81">
        <v>3</v>
      </c>
      <c r="B32" s="189"/>
      <c r="C32" s="190"/>
      <c r="D32" s="92"/>
      <c r="E32" s="79" t="str">
        <f t="shared" si="0"/>
        <v/>
      </c>
      <c r="G32" s="81">
        <v>58</v>
      </c>
      <c r="H32" s="189"/>
      <c r="I32" s="190"/>
      <c r="J32" s="92"/>
      <c r="K32" s="79" t="str">
        <f t="shared" si="1"/>
        <v/>
      </c>
      <c r="M32" s="180" t="s">
        <v>17</v>
      </c>
      <c r="N32" s="180"/>
      <c r="O32" s="93">
        <f t="shared" ref="O32:O54" si="3">SUMIFS($E$28:$E$82,$D$28:$D$82,M32)+SUMIFS($K$28:$K$82,$J$28:$J$82,M32)</f>
        <v>0</v>
      </c>
      <c r="P32" s="224" t="str">
        <f>IF(U30=AI19,AI21,AI22)</f>
        <v xml:space="preserve"> </v>
      </c>
      <c r="Q32" s="225"/>
      <c r="R32" s="225"/>
      <c r="S32" s="225"/>
      <c r="T32" s="225"/>
      <c r="U32" s="151"/>
      <c r="V32" s="15"/>
      <c r="Y32" s="103"/>
      <c r="Z32" s="17"/>
      <c r="AA32" s="17"/>
      <c r="AB32" s="17"/>
      <c r="AC32" s="17"/>
      <c r="AD32" s="17"/>
      <c r="AE32" s="17"/>
      <c r="AF32" s="70"/>
      <c r="AG32" s="68"/>
      <c r="AH32" s="86" t="s">
        <v>113</v>
      </c>
      <c r="AI32" s="59"/>
      <c r="AJ32" s="68"/>
      <c r="AK32" s="61"/>
    </row>
    <row r="33" spans="1:37" s="7" customFormat="1" ht="15" customHeight="1" x14ac:dyDescent="0.45">
      <c r="A33" s="81">
        <v>4</v>
      </c>
      <c r="B33" s="189"/>
      <c r="C33" s="190"/>
      <c r="D33" s="92"/>
      <c r="E33" s="79" t="str">
        <f t="shared" si="0"/>
        <v/>
      </c>
      <c r="G33" s="81">
        <v>59</v>
      </c>
      <c r="H33" s="189"/>
      <c r="I33" s="190"/>
      <c r="J33" s="92"/>
      <c r="K33" s="79" t="str">
        <f t="shared" si="1"/>
        <v/>
      </c>
      <c r="M33" s="180" t="s">
        <v>18</v>
      </c>
      <c r="N33" s="180"/>
      <c r="O33" s="93">
        <f t="shared" si="3"/>
        <v>0</v>
      </c>
      <c r="P33" s="224"/>
      <c r="Q33" s="225"/>
      <c r="R33" s="225"/>
      <c r="S33" s="225"/>
      <c r="T33" s="225"/>
      <c r="Y33" s="103"/>
      <c r="Z33" s="17"/>
      <c r="AA33" s="17"/>
      <c r="AB33" s="17"/>
      <c r="AC33" s="17"/>
      <c r="AD33" s="17"/>
      <c r="AE33" s="17"/>
      <c r="AF33" s="70"/>
      <c r="AG33" s="17"/>
      <c r="AH33" s="86" t="s">
        <v>138</v>
      </c>
      <c r="AI33" s="17"/>
      <c r="AJ33" s="68"/>
      <c r="AK33" s="68"/>
    </row>
    <row r="34" spans="1:37" s="7" customFormat="1" ht="15" customHeight="1" x14ac:dyDescent="0.45">
      <c r="A34" s="81">
        <v>5</v>
      </c>
      <c r="B34" s="189"/>
      <c r="C34" s="190"/>
      <c r="D34" s="92"/>
      <c r="E34" s="79" t="str">
        <f t="shared" si="0"/>
        <v/>
      </c>
      <c r="G34" s="81">
        <v>60</v>
      </c>
      <c r="H34" s="189"/>
      <c r="I34" s="190"/>
      <c r="J34" s="92"/>
      <c r="K34" s="79" t="str">
        <f t="shared" si="1"/>
        <v/>
      </c>
      <c r="M34" s="180" t="s">
        <v>5</v>
      </c>
      <c r="N34" s="180"/>
      <c r="O34" s="93">
        <f t="shared" si="3"/>
        <v>0</v>
      </c>
      <c r="P34" s="131"/>
      <c r="Q34" s="132"/>
      <c r="R34" s="132"/>
      <c r="S34" s="132"/>
      <c r="T34" s="132"/>
      <c r="U34" s="17"/>
      <c r="V34" s="17"/>
      <c r="W34" s="17"/>
      <c r="X34" s="17"/>
      <c r="Y34" s="103"/>
      <c r="Z34" s="17"/>
      <c r="AA34" s="17"/>
      <c r="AB34" s="17"/>
      <c r="AC34" s="17"/>
      <c r="AD34" s="17"/>
      <c r="AE34" s="17"/>
      <c r="AF34" s="57"/>
      <c r="AG34" s="17"/>
      <c r="AH34" s="86" t="s">
        <v>139</v>
      </c>
      <c r="AI34" s="17"/>
      <c r="AJ34" s="68"/>
      <c r="AK34" s="68"/>
    </row>
    <row r="35" spans="1:37" s="7" customFormat="1" ht="15" customHeight="1" x14ac:dyDescent="0.45">
      <c r="A35" s="81">
        <v>6</v>
      </c>
      <c r="B35" s="189"/>
      <c r="C35" s="190"/>
      <c r="D35" s="92"/>
      <c r="E35" s="79" t="str">
        <f t="shared" si="0"/>
        <v/>
      </c>
      <c r="G35" s="81">
        <v>61</v>
      </c>
      <c r="H35" s="189"/>
      <c r="I35" s="190"/>
      <c r="J35" s="92"/>
      <c r="K35" s="79" t="str">
        <f t="shared" si="1"/>
        <v/>
      </c>
      <c r="M35" s="180" t="s">
        <v>19</v>
      </c>
      <c r="N35" s="180"/>
      <c r="O35" s="93">
        <f t="shared" si="3"/>
        <v>0</v>
      </c>
      <c r="P35" s="226" t="str">
        <f>IF($U$30=$AI$17,AI20,AI22)</f>
        <v>Please fill out below quantities</v>
      </c>
      <c r="Q35" s="227"/>
      <c r="R35" s="227"/>
      <c r="S35" s="227"/>
      <c r="T35" s="140"/>
      <c r="U35" s="17"/>
      <c r="V35" s="17"/>
      <c r="W35" s="17"/>
      <c r="X35" s="17"/>
      <c r="Y35" s="17"/>
      <c r="Z35" s="17"/>
      <c r="AA35" s="17"/>
      <c r="AB35" s="17"/>
      <c r="AC35" s="17"/>
      <c r="AD35" s="17"/>
      <c r="AE35" s="17"/>
      <c r="AF35" s="68"/>
      <c r="AG35" s="17"/>
      <c r="AH35" s="86" t="s">
        <v>100</v>
      </c>
      <c r="AI35" s="17"/>
      <c r="AJ35" s="17"/>
      <c r="AK35" s="68"/>
    </row>
    <row r="36" spans="1:37" s="7" customFormat="1" ht="15" customHeight="1" x14ac:dyDescent="0.45">
      <c r="A36" s="81">
        <v>7</v>
      </c>
      <c r="B36" s="189"/>
      <c r="C36" s="190"/>
      <c r="D36" s="92"/>
      <c r="E36" s="79" t="str">
        <f t="shared" si="0"/>
        <v/>
      </c>
      <c r="G36" s="81">
        <v>62</v>
      </c>
      <c r="H36" s="189"/>
      <c r="I36" s="190"/>
      <c r="J36" s="92"/>
      <c r="K36" s="79" t="str">
        <f t="shared" si="1"/>
        <v/>
      </c>
      <c r="M36" s="180" t="s">
        <v>20</v>
      </c>
      <c r="N36" s="180"/>
      <c r="O36" s="93">
        <f t="shared" si="3"/>
        <v>0</v>
      </c>
      <c r="P36" s="17"/>
      <c r="Q36" s="240" t="s">
        <v>37</v>
      </c>
      <c r="R36" s="240"/>
      <c r="S36" s="240"/>
      <c r="T36" s="133"/>
      <c r="U36" s="17"/>
      <c r="V36" s="17"/>
      <c r="W36" s="17"/>
      <c r="X36" s="17"/>
      <c r="Y36" s="17"/>
      <c r="Z36" s="17"/>
      <c r="AA36" s="17"/>
      <c r="AB36" s="17"/>
      <c r="AC36" s="17"/>
      <c r="AD36" s="17"/>
      <c r="AE36" s="17"/>
      <c r="AF36" s="68"/>
      <c r="AG36" s="17"/>
      <c r="AH36" s="86" t="s">
        <v>101</v>
      </c>
      <c r="AI36" s="17"/>
      <c r="AJ36" s="17"/>
    </row>
    <row r="37" spans="1:37" s="7" customFormat="1" ht="15" customHeight="1" x14ac:dyDescent="0.45">
      <c r="A37" s="81">
        <v>8</v>
      </c>
      <c r="B37" s="189"/>
      <c r="C37" s="190"/>
      <c r="D37" s="92"/>
      <c r="E37" s="79" t="str">
        <f t="shared" si="0"/>
        <v/>
      </c>
      <c r="G37" s="81">
        <v>63</v>
      </c>
      <c r="H37" s="189"/>
      <c r="I37" s="190"/>
      <c r="J37" s="92"/>
      <c r="K37" s="79" t="str">
        <f t="shared" si="1"/>
        <v/>
      </c>
      <c r="M37" s="180" t="s">
        <v>6</v>
      </c>
      <c r="N37" s="180"/>
      <c r="O37" s="93">
        <f t="shared" si="3"/>
        <v>0</v>
      </c>
      <c r="Q37" s="241" t="s">
        <v>2</v>
      </c>
      <c r="R37" s="242"/>
      <c r="S37" s="119" t="s">
        <v>3</v>
      </c>
      <c r="T37" s="121"/>
      <c r="U37" s="17"/>
      <c r="V37" s="17"/>
      <c r="W37" s="17"/>
      <c r="X37" s="17"/>
      <c r="Y37" s="17"/>
      <c r="Z37" s="17"/>
      <c r="AA37" s="17"/>
      <c r="AB37" s="17"/>
      <c r="AC37" s="17"/>
      <c r="AD37" s="17"/>
      <c r="AE37" s="17"/>
      <c r="AF37" s="68"/>
      <c r="AG37" s="17"/>
      <c r="AH37" s="86" t="s">
        <v>114</v>
      </c>
      <c r="AI37" s="17"/>
      <c r="AJ37" s="17"/>
    </row>
    <row r="38" spans="1:37" s="7" customFormat="1" ht="15" customHeight="1" x14ac:dyDescent="0.45">
      <c r="A38" s="81">
        <v>9</v>
      </c>
      <c r="B38" s="189"/>
      <c r="C38" s="190"/>
      <c r="D38" s="92"/>
      <c r="E38" s="79" t="str">
        <f t="shared" si="0"/>
        <v/>
      </c>
      <c r="G38" s="81">
        <v>64</v>
      </c>
      <c r="H38" s="189"/>
      <c r="I38" s="190"/>
      <c r="J38" s="92"/>
      <c r="K38" s="79" t="str">
        <f t="shared" si="1"/>
        <v/>
      </c>
      <c r="M38" s="180" t="s">
        <v>21</v>
      </c>
      <c r="N38" s="180"/>
      <c r="O38" s="93">
        <f t="shared" si="3"/>
        <v>0</v>
      </c>
      <c r="Q38" s="176" t="s">
        <v>4</v>
      </c>
      <c r="R38" s="177"/>
      <c r="S38" s="88"/>
      <c r="T38" s="121"/>
      <c r="Z38" s="17"/>
      <c r="AA38" s="17"/>
      <c r="AB38" s="17"/>
      <c r="AC38" s="17"/>
      <c r="AD38" s="17"/>
      <c r="AE38" s="17"/>
      <c r="AF38" s="17"/>
      <c r="AG38" s="16"/>
      <c r="AH38" s="86" t="s">
        <v>140</v>
      </c>
      <c r="AI38" s="17"/>
      <c r="AJ38" s="17"/>
    </row>
    <row r="39" spans="1:37" s="7" customFormat="1" ht="15" customHeight="1" x14ac:dyDescent="0.45">
      <c r="A39" s="81">
        <v>10</v>
      </c>
      <c r="B39" s="189"/>
      <c r="C39" s="190"/>
      <c r="D39" s="92"/>
      <c r="E39" s="79" t="str">
        <f t="shared" si="0"/>
        <v/>
      </c>
      <c r="G39" s="81">
        <v>65</v>
      </c>
      <c r="H39" s="189"/>
      <c r="I39" s="190"/>
      <c r="J39" s="92"/>
      <c r="K39" s="79" t="str">
        <f t="shared" si="1"/>
        <v/>
      </c>
      <c r="M39" s="180" t="s">
        <v>22</v>
      </c>
      <c r="N39" s="180"/>
      <c r="O39" s="93">
        <f t="shared" si="3"/>
        <v>0</v>
      </c>
      <c r="Q39" s="176" t="s">
        <v>39</v>
      </c>
      <c r="R39" s="177"/>
      <c r="S39" s="88"/>
      <c r="Z39" s="17"/>
      <c r="AA39" s="17"/>
      <c r="AB39" s="17"/>
      <c r="AC39" s="17"/>
      <c r="AD39" s="17"/>
      <c r="AE39" s="17"/>
      <c r="AF39" s="17"/>
      <c r="AG39" s="16"/>
      <c r="AH39" s="86" t="s">
        <v>81</v>
      </c>
      <c r="AI39" s="17"/>
      <c r="AJ39" s="17"/>
    </row>
    <row r="40" spans="1:37" s="6" customFormat="1" ht="15" customHeight="1" x14ac:dyDescent="0.45">
      <c r="A40" s="81">
        <v>11</v>
      </c>
      <c r="B40" s="189"/>
      <c r="C40" s="190"/>
      <c r="D40" s="92"/>
      <c r="E40" s="79" t="str">
        <f t="shared" si="0"/>
        <v/>
      </c>
      <c r="G40" s="81">
        <v>66</v>
      </c>
      <c r="H40" s="189"/>
      <c r="I40" s="190"/>
      <c r="J40" s="92"/>
      <c r="K40" s="79" t="str">
        <f t="shared" si="1"/>
        <v/>
      </c>
      <c r="M40" s="180" t="s">
        <v>7</v>
      </c>
      <c r="N40" s="180"/>
      <c r="O40" s="93">
        <f t="shared" si="3"/>
        <v>0</v>
      </c>
      <c r="Q40" s="176" t="s">
        <v>17</v>
      </c>
      <c r="R40" s="177"/>
      <c r="S40" s="88"/>
      <c r="T40" s="7"/>
      <c r="Z40" s="16"/>
      <c r="AA40" s="16"/>
      <c r="AB40" s="16"/>
      <c r="AC40" s="16"/>
      <c r="AD40" s="16"/>
      <c r="AE40" s="16"/>
      <c r="AF40" s="17"/>
      <c r="AG40" s="16"/>
      <c r="AH40" s="86" t="s">
        <v>141</v>
      </c>
      <c r="AI40" s="16"/>
      <c r="AJ40" s="16"/>
      <c r="AK40" s="7"/>
    </row>
    <row r="41" spans="1:37" s="6" customFormat="1" ht="15" customHeight="1" x14ac:dyDescent="0.45">
      <c r="A41" s="81">
        <v>12</v>
      </c>
      <c r="B41" s="189"/>
      <c r="C41" s="190"/>
      <c r="D41" s="92"/>
      <c r="E41" s="79" t="str">
        <f t="shared" si="0"/>
        <v/>
      </c>
      <c r="G41" s="81">
        <v>67</v>
      </c>
      <c r="H41" s="189"/>
      <c r="I41" s="190"/>
      <c r="J41" s="92"/>
      <c r="K41" s="79" t="str">
        <f t="shared" si="1"/>
        <v/>
      </c>
      <c r="M41" s="180" t="s">
        <v>23</v>
      </c>
      <c r="N41" s="180"/>
      <c r="O41" s="93">
        <f t="shared" si="3"/>
        <v>0</v>
      </c>
      <c r="Q41" s="176" t="s">
        <v>5</v>
      </c>
      <c r="R41" s="177"/>
      <c r="S41" s="88"/>
      <c r="Z41" s="16"/>
      <c r="AA41" s="16"/>
      <c r="AB41" s="16"/>
      <c r="AC41" s="16"/>
      <c r="AD41" s="16"/>
      <c r="AE41" s="16"/>
      <c r="AF41" s="17"/>
      <c r="AG41" s="16"/>
      <c r="AH41" s="86" t="s">
        <v>120</v>
      </c>
      <c r="AI41" s="16"/>
      <c r="AJ41" s="16"/>
    </row>
    <row r="42" spans="1:37" s="6" customFormat="1" ht="15" customHeight="1" x14ac:dyDescent="0.45">
      <c r="A42" s="81">
        <v>13</v>
      </c>
      <c r="B42" s="189"/>
      <c r="C42" s="190"/>
      <c r="D42" s="92"/>
      <c r="E42" s="79" t="str">
        <f t="shared" si="0"/>
        <v/>
      </c>
      <c r="G42" s="81">
        <v>68</v>
      </c>
      <c r="H42" s="189"/>
      <c r="I42" s="190"/>
      <c r="J42" s="92"/>
      <c r="K42" s="79" t="str">
        <f t="shared" si="1"/>
        <v/>
      </c>
      <c r="M42" s="180" t="s">
        <v>24</v>
      </c>
      <c r="N42" s="180"/>
      <c r="O42" s="93">
        <f t="shared" si="3"/>
        <v>0</v>
      </c>
      <c r="Q42" s="176" t="s">
        <v>40</v>
      </c>
      <c r="R42" s="177"/>
      <c r="S42" s="88"/>
      <c r="Z42" s="16"/>
      <c r="AA42" s="16"/>
      <c r="AB42" s="16"/>
      <c r="AC42" s="16"/>
      <c r="AD42" s="16"/>
      <c r="AE42" s="16"/>
      <c r="AF42" s="17"/>
      <c r="AG42" s="16"/>
      <c r="AH42" s="86" t="s">
        <v>102</v>
      </c>
      <c r="AI42" s="16"/>
      <c r="AJ42" s="16"/>
    </row>
    <row r="43" spans="1:37" s="6" customFormat="1" ht="15" customHeight="1" x14ac:dyDescent="0.45">
      <c r="A43" s="81">
        <v>14</v>
      </c>
      <c r="B43" s="189"/>
      <c r="C43" s="190"/>
      <c r="D43" s="92"/>
      <c r="E43" s="79" t="str">
        <f t="shared" si="0"/>
        <v/>
      </c>
      <c r="G43" s="81">
        <v>69</v>
      </c>
      <c r="H43" s="189"/>
      <c r="I43" s="190"/>
      <c r="J43" s="92"/>
      <c r="K43" s="79" t="str">
        <f t="shared" si="1"/>
        <v/>
      </c>
      <c r="M43" s="180" t="s">
        <v>8</v>
      </c>
      <c r="N43" s="180"/>
      <c r="O43" s="93">
        <f t="shared" si="3"/>
        <v>0</v>
      </c>
      <c r="Q43" s="176" t="s">
        <v>19</v>
      </c>
      <c r="R43" s="177"/>
      <c r="S43" s="88"/>
      <c r="Z43" s="16"/>
      <c r="AA43" s="16"/>
      <c r="AB43" s="16"/>
      <c r="AC43" s="16"/>
      <c r="AD43" s="16"/>
      <c r="AE43" s="16"/>
      <c r="AF43" s="16"/>
      <c r="AG43" s="16"/>
      <c r="AH43" s="86" t="s">
        <v>142</v>
      </c>
      <c r="AI43" s="16"/>
      <c r="AJ43" s="16"/>
    </row>
    <row r="44" spans="1:37" s="6" customFormat="1" ht="15" customHeight="1" x14ac:dyDescent="0.45">
      <c r="A44" s="81">
        <v>15</v>
      </c>
      <c r="B44" s="189"/>
      <c r="C44" s="190"/>
      <c r="D44" s="92"/>
      <c r="E44" s="79" t="str">
        <f t="shared" si="0"/>
        <v/>
      </c>
      <c r="G44" s="81">
        <v>70</v>
      </c>
      <c r="H44" s="189"/>
      <c r="I44" s="190"/>
      <c r="J44" s="92"/>
      <c r="K44" s="79" t="str">
        <f t="shared" si="1"/>
        <v/>
      </c>
      <c r="M44" s="180" t="s">
        <v>25</v>
      </c>
      <c r="N44" s="180"/>
      <c r="O44" s="93">
        <f t="shared" si="3"/>
        <v>0</v>
      </c>
      <c r="Q44" s="176" t="s">
        <v>6</v>
      </c>
      <c r="R44" s="177"/>
      <c r="S44" s="88"/>
      <c r="Z44" s="16"/>
      <c r="AA44" s="16"/>
      <c r="AB44" s="16"/>
      <c r="AC44" s="16"/>
      <c r="AD44" s="16"/>
      <c r="AE44" s="16"/>
      <c r="AF44" s="16"/>
      <c r="AG44" s="16"/>
      <c r="AH44" s="86" t="s">
        <v>103</v>
      </c>
      <c r="AI44" s="16"/>
      <c r="AJ44" s="16"/>
    </row>
    <row r="45" spans="1:37" s="6" customFormat="1" ht="15" customHeight="1" x14ac:dyDescent="0.45">
      <c r="A45" s="81">
        <v>16</v>
      </c>
      <c r="B45" s="189"/>
      <c r="C45" s="190"/>
      <c r="D45" s="92"/>
      <c r="E45" s="79" t="str">
        <f t="shared" si="0"/>
        <v/>
      </c>
      <c r="G45" s="81">
        <v>71</v>
      </c>
      <c r="H45" s="189"/>
      <c r="I45" s="190"/>
      <c r="J45" s="92"/>
      <c r="K45" s="79" t="str">
        <f t="shared" si="1"/>
        <v/>
      </c>
      <c r="M45" s="180" t="s">
        <v>26</v>
      </c>
      <c r="N45" s="180"/>
      <c r="O45" s="93">
        <f t="shared" si="3"/>
        <v>0</v>
      </c>
      <c r="Q45" s="176" t="s">
        <v>41</v>
      </c>
      <c r="R45" s="177"/>
      <c r="S45" s="88"/>
      <c r="Z45" s="16"/>
      <c r="AA45" s="16"/>
      <c r="AB45" s="16"/>
      <c r="AC45" s="16"/>
      <c r="AD45" s="16"/>
      <c r="AE45" s="16"/>
      <c r="AF45" s="16"/>
      <c r="AG45" s="18"/>
      <c r="AH45" s="86" t="s">
        <v>85</v>
      </c>
      <c r="AI45" s="16"/>
      <c r="AJ45" s="16"/>
    </row>
    <row r="46" spans="1:37" s="6" customFormat="1" ht="15" customHeight="1" x14ac:dyDescent="0.45">
      <c r="A46" s="81">
        <v>17</v>
      </c>
      <c r="B46" s="189"/>
      <c r="C46" s="190"/>
      <c r="D46" s="92"/>
      <c r="E46" s="79" t="str">
        <f t="shared" si="0"/>
        <v/>
      </c>
      <c r="G46" s="81">
        <v>72</v>
      </c>
      <c r="H46" s="189"/>
      <c r="I46" s="190"/>
      <c r="J46" s="92"/>
      <c r="K46" s="79" t="str">
        <f t="shared" si="1"/>
        <v/>
      </c>
      <c r="M46" s="180" t="s">
        <v>9</v>
      </c>
      <c r="N46" s="180"/>
      <c r="O46" s="93">
        <f t="shared" si="3"/>
        <v>0</v>
      </c>
      <c r="Q46" s="176" t="s">
        <v>21</v>
      </c>
      <c r="R46" s="177"/>
      <c r="S46" s="88"/>
      <c r="Z46" s="16"/>
      <c r="AA46" s="16"/>
      <c r="AB46" s="16"/>
      <c r="AC46" s="16"/>
      <c r="AD46" s="16"/>
      <c r="AE46" s="16"/>
      <c r="AF46" s="16"/>
      <c r="AG46" s="9"/>
      <c r="AH46" s="86" t="s">
        <v>104</v>
      </c>
      <c r="AI46" s="16"/>
      <c r="AJ46" s="16"/>
    </row>
    <row r="47" spans="1:37" s="9" customFormat="1" ht="15" customHeight="1" x14ac:dyDescent="0.45">
      <c r="A47" s="81">
        <v>18</v>
      </c>
      <c r="B47" s="189"/>
      <c r="C47" s="190"/>
      <c r="D47" s="92"/>
      <c r="E47" s="79" t="str">
        <f t="shared" si="0"/>
        <v/>
      </c>
      <c r="G47" s="81">
        <v>73</v>
      </c>
      <c r="H47" s="189"/>
      <c r="I47" s="190"/>
      <c r="J47" s="92"/>
      <c r="K47" s="79" t="str">
        <f t="shared" si="1"/>
        <v/>
      </c>
      <c r="M47" s="180" t="s">
        <v>27</v>
      </c>
      <c r="N47" s="180">
        <f>SUMIFS($E$28:$E$75,$D$28:$D$75,M47)</f>
        <v>0</v>
      </c>
      <c r="O47" s="93">
        <f t="shared" si="3"/>
        <v>0</v>
      </c>
      <c r="Q47" s="176" t="s">
        <v>7</v>
      </c>
      <c r="R47" s="177"/>
      <c r="S47" s="88"/>
      <c r="T47" s="6"/>
      <c r="Z47" s="18"/>
      <c r="AA47" s="18"/>
      <c r="AB47" s="18"/>
      <c r="AC47" s="18"/>
      <c r="AD47" s="18"/>
      <c r="AE47" s="18"/>
      <c r="AF47" s="16"/>
      <c r="AI47" s="18"/>
      <c r="AJ47" s="18"/>
      <c r="AK47" s="6"/>
    </row>
    <row r="48" spans="1:37" s="9" customFormat="1" ht="15" customHeight="1" x14ac:dyDescent="0.45">
      <c r="A48" s="81">
        <v>19</v>
      </c>
      <c r="B48" s="189"/>
      <c r="C48" s="190"/>
      <c r="D48" s="92"/>
      <c r="E48" s="79" t="str">
        <f t="shared" si="0"/>
        <v/>
      </c>
      <c r="G48" s="81">
        <v>74</v>
      </c>
      <c r="H48" s="189"/>
      <c r="I48" s="190"/>
      <c r="J48" s="92"/>
      <c r="K48" s="79" t="str">
        <f t="shared" si="1"/>
        <v/>
      </c>
      <c r="M48" s="180" t="s">
        <v>28</v>
      </c>
      <c r="N48" s="180">
        <f>SUMIFS($E$28:$E$75,$D$28:$D$75,M48)</f>
        <v>0</v>
      </c>
      <c r="O48" s="93">
        <f t="shared" si="3"/>
        <v>0</v>
      </c>
      <c r="Q48" s="176" t="s">
        <v>42</v>
      </c>
      <c r="R48" s="177"/>
      <c r="S48" s="88"/>
      <c r="AF48" s="16"/>
      <c r="AG48" s="6"/>
    </row>
    <row r="49" spans="1:37" s="9" customFormat="1" ht="15" customHeight="1" x14ac:dyDescent="0.45">
      <c r="A49" s="81">
        <v>20</v>
      </c>
      <c r="B49" s="189"/>
      <c r="C49" s="190"/>
      <c r="D49" s="92"/>
      <c r="E49" s="79" t="str">
        <f t="shared" si="0"/>
        <v/>
      </c>
      <c r="G49" s="81">
        <v>75</v>
      </c>
      <c r="H49" s="189"/>
      <c r="I49" s="190"/>
      <c r="J49" s="92"/>
      <c r="K49" s="79" t="str">
        <f t="shared" si="1"/>
        <v/>
      </c>
      <c r="M49" s="180" t="s">
        <v>10</v>
      </c>
      <c r="N49" s="180"/>
      <c r="O49" s="93">
        <f t="shared" si="3"/>
        <v>0</v>
      </c>
      <c r="Q49" s="176" t="s">
        <v>23</v>
      </c>
      <c r="R49" s="177"/>
      <c r="S49" s="88"/>
      <c r="AF49" s="16"/>
      <c r="AG49" s="6"/>
    </row>
    <row r="50" spans="1:37" s="6" customFormat="1" ht="15" customHeight="1" x14ac:dyDescent="0.45">
      <c r="A50" s="81">
        <v>21</v>
      </c>
      <c r="B50" s="189"/>
      <c r="C50" s="190"/>
      <c r="D50" s="92"/>
      <c r="E50" s="79" t="str">
        <f t="shared" si="0"/>
        <v/>
      </c>
      <c r="G50" s="81">
        <v>76</v>
      </c>
      <c r="H50" s="189"/>
      <c r="I50" s="190"/>
      <c r="J50" s="92"/>
      <c r="K50" s="79" t="str">
        <f t="shared" si="1"/>
        <v/>
      </c>
      <c r="M50" s="180" t="s">
        <v>29</v>
      </c>
      <c r="N50" s="180"/>
      <c r="O50" s="93">
        <f t="shared" si="3"/>
        <v>0</v>
      </c>
      <c r="Q50" s="176" t="s">
        <v>8</v>
      </c>
      <c r="R50" s="177"/>
      <c r="S50" s="88"/>
      <c r="T50" s="9"/>
      <c r="AF50" s="18"/>
      <c r="AK50" s="9"/>
    </row>
    <row r="51" spans="1:37" s="6" customFormat="1" ht="15" customHeight="1" x14ac:dyDescent="0.45">
      <c r="A51" s="81">
        <v>22</v>
      </c>
      <c r="B51" s="189"/>
      <c r="C51" s="190"/>
      <c r="D51" s="92"/>
      <c r="E51" s="79" t="str">
        <f t="shared" si="0"/>
        <v/>
      </c>
      <c r="G51" s="81">
        <v>77</v>
      </c>
      <c r="H51" s="189"/>
      <c r="I51" s="190"/>
      <c r="J51" s="92"/>
      <c r="K51" s="79" t="str">
        <f t="shared" si="1"/>
        <v/>
      </c>
      <c r="M51" s="180" t="s">
        <v>30</v>
      </c>
      <c r="N51" s="180"/>
      <c r="O51" s="93">
        <f t="shared" si="3"/>
        <v>0</v>
      </c>
      <c r="Q51" s="176" t="s">
        <v>43</v>
      </c>
      <c r="R51" s="177"/>
      <c r="S51" s="88"/>
      <c r="AF51" s="9"/>
    </row>
    <row r="52" spans="1:37" s="6" customFormat="1" ht="15" customHeight="1" x14ac:dyDescent="0.45">
      <c r="A52" s="81">
        <v>23</v>
      </c>
      <c r="B52" s="189"/>
      <c r="C52" s="190"/>
      <c r="D52" s="92"/>
      <c r="E52" s="79" t="str">
        <f t="shared" si="0"/>
        <v/>
      </c>
      <c r="G52" s="81">
        <v>78</v>
      </c>
      <c r="H52" s="189"/>
      <c r="I52" s="190"/>
      <c r="J52" s="92"/>
      <c r="K52" s="79" t="str">
        <f t="shared" si="1"/>
        <v/>
      </c>
      <c r="M52" s="180" t="s">
        <v>122</v>
      </c>
      <c r="N52" s="180"/>
      <c r="O52" s="93">
        <f t="shared" si="3"/>
        <v>0</v>
      </c>
      <c r="Q52" s="176" t="s">
        <v>25</v>
      </c>
      <c r="R52" s="177"/>
      <c r="S52" s="88"/>
      <c r="AF52" s="9"/>
    </row>
    <row r="53" spans="1:37" s="6" customFormat="1" ht="15" customHeight="1" x14ac:dyDescent="0.45">
      <c r="A53" s="81">
        <v>24</v>
      </c>
      <c r="B53" s="189"/>
      <c r="C53" s="190"/>
      <c r="D53" s="92"/>
      <c r="E53" s="79" t="str">
        <f t="shared" si="0"/>
        <v/>
      </c>
      <c r="G53" s="81">
        <v>79</v>
      </c>
      <c r="H53" s="189"/>
      <c r="I53" s="190"/>
      <c r="J53" s="92"/>
      <c r="K53" s="79" t="str">
        <f t="shared" si="1"/>
        <v/>
      </c>
      <c r="M53" s="180" t="s">
        <v>123</v>
      </c>
      <c r="N53" s="180"/>
      <c r="O53" s="93">
        <f t="shared" si="3"/>
        <v>0</v>
      </c>
      <c r="Q53" s="176" t="s">
        <v>9</v>
      </c>
      <c r="R53" s="177"/>
      <c r="S53" s="88"/>
    </row>
    <row r="54" spans="1:37" s="6" customFormat="1" ht="15" customHeight="1" x14ac:dyDescent="0.45">
      <c r="A54" s="81">
        <v>25</v>
      </c>
      <c r="B54" s="189"/>
      <c r="C54" s="190"/>
      <c r="D54" s="92"/>
      <c r="E54" s="79" t="str">
        <f t="shared" si="0"/>
        <v/>
      </c>
      <c r="G54" s="81">
        <v>80</v>
      </c>
      <c r="H54" s="189"/>
      <c r="I54" s="190"/>
      <c r="J54" s="92"/>
      <c r="K54" s="79" t="str">
        <f t="shared" si="1"/>
        <v/>
      </c>
      <c r="M54" s="180" t="s">
        <v>124</v>
      </c>
      <c r="N54" s="180"/>
      <c r="O54" s="93">
        <f t="shared" si="3"/>
        <v>0</v>
      </c>
      <c r="Q54" s="176" t="s">
        <v>44</v>
      </c>
      <c r="R54" s="177"/>
      <c r="S54" s="88"/>
    </row>
    <row r="55" spans="1:37" s="6" customFormat="1" ht="15" customHeight="1" x14ac:dyDescent="0.45">
      <c r="A55" s="81">
        <v>26</v>
      </c>
      <c r="B55" s="189"/>
      <c r="C55" s="190"/>
      <c r="D55" s="92"/>
      <c r="E55" s="79" t="str">
        <f t="shared" si="0"/>
        <v/>
      </c>
      <c r="G55" s="81">
        <v>81</v>
      </c>
      <c r="H55" s="189"/>
      <c r="I55" s="190"/>
      <c r="J55" s="92"/>
      <c r="K55" s="79" t="str">
        <f t="shared" si="1"/>
        <v/>
      </c>
      <c r="Q55" s="176" t="s">
        <v>27</v>
      </c>
      <c r="R55" s="177"/>
      <c r="S55" s="88"/>
    </row>
    <row r="56" spans="1:37" s="6" customFormat="1" ht="15" customHeight="1" x14ac:dyDescent="0.45">
      <c r="A56" s="81">
        <v>27</v>
      </c>
      <c r="B56" s="189"/>
      <c r="C56" s="190"/>
      <c r="D56" s="92"/>
      <c r="E56" s="79" t="str">
        <f t="shared" si="0"/>
        <v/>
      </c>
      <c r="G56" s="81">
        <v>82</v>
      </c>
      <c r="H56" s="189"/>
      <c r="I56" s="190"/>
      <c r="J56" s="92"/>
      <c r="K56" s="79" t="str">
        <f t="shared" si="1"/>
        <v/>
      </c>
      <c r="M56" s="178" t="s">
        <v>11</v>
      </c>
      <c r="N56" s="179"/>
      <c r="O56" s="78">
        <f>SUM(O31:O54)</f>
        <v>0</v>
      </c>
      <c r="Q56" s="176" t="s">
        <v>10</v>
      </c>
      <c r="R56" s="177"/>
      <c r="S56" s="88"/>
    </row>
    <row r="57" spans="1:37" s="6" customFormat="1" ht="15" customHeight="1" x14ac:dyDescent="0.45">
      <c r="A57" s="81">
        <v>28</v>
      </c>
      <c r="B57" s="189"/>
      <c r="C57" s="190"/>
      <c r="D57" s="92"/>
      <c r="E57" s="79" t="str">
        <f t="shared" si="0"/>
        <v/>
      </c>
      <c r="G57" s="81">
        <v>83</v>
      </c>
      <c r="H57" s="189"/>
      <c r="I57" s="190"/>
      <c r="J57" s="92"/>
      <c r="K57" s="79" t="str">
        <f t="shared" si="1"/>
        <v/>
      </c>
      <c r="Q57" s="176" t="s">
        <v>45</v>
      </c>
      <c r="R57" s="177"/>
      <c r="S57" s="88"/>
    </row>
    <row r="58" spans="1:37" s="6" customFormat="1" ht="15" customHeight="1" x14ac:dyDescent="0.45">
      <c r="A58" s="81">
        <v>29</v>
      </c>
      <c r="B58" s="189"/>
      <c r="C58" s="190"/>
      <c r="D58" s="92"/>
      <c r="E58" s="79" t="str">
        <f t="shared" si="0"/>
        <v/>
      </c>
      <c r="G58" s="81">
        <v>84</v>
      </c>
      <c r="H58" s="189"/>
      <c r="I58" s="190"/>
      <c r="J58" s="92"/>
      <c r="K58" s="79" t="str">
        <f t="shared" si="1"/>
        <v/>
      </c>
      <c r="M58" s="174" t="s">
        <v>12</v>
      </c>
      <c r="N58" s="175"/>
      <c r="O58" s="90">
        <f>O31+O34+O37+O40+O43+O46+O49+O52+O28</f>
        <v>0</v>
      </c>
      <c r="Q58" s="176" t="s">
        <v>29</v>
      </c>
      <c r="R58" s="177"/>
      <c r="S58" s="88"/>
    </row>
    <row r="59" spans="1:37" s="6" customFormat="1" ht="15" customHeight="1" x14ac:dyDescent="0.45">
      <c r="A59" s="81">
        <v>30</v>
      </c>
      <c r="B59" s="189"/>
      <c r="C59" s="190"/>
      <c r="D59" s="92"/>
      <c r="E59" s="79" t="str">
        <f t="shared" si="0"/>
        <v/>
      </c>
      <c r="G59" s="81">
        <v>85</v>
      </c>
      <c r="H59" s="189"/>
      <c r="I59" s="190"/>
      <c r="J59" s="92"/>
      <c r="K59" s="79" t="str">
        <f t="shared" si="1"/>
        <v/>
      </c>
      <c r="M59" s="174" t="s">
        <v>13</v>
      </c>
      <c r="N59" s="175"/>
      <c r="O59" s="91">
        <f>O32+O35+O38+O41+O44+O47+O50+O53+O29</f>
        <v>0</v>
      </c>
      <c r="Q59" s="176" t="s">
        <v>29</v>
      </c>
      <c r="R59" s="177"/>
      <c r="S59" s="88"/>
    </row>
    <row r="60" spans="1:37" s="6" customFormat="1" ht="15" customHeight="1" x14ac:dyDescent="0.45">
      <c r="A60" s="81">
        <v>31</v>
      </c>
      <c r="B60" s="189"/>
      <c r="C60" s="190"/>
      <c r="D60" s="92"/>
      <c r="E60" s="79" t="str">
        <f t="shared" si="0"/>
        <v/>
      </c>
      <c r="G60" s="81">
        <v>86</v>
      </c>
      <c r="H60" s="189"/>
      <c r="I60" s="190"/>
      <c r="J60" s="92"/>
      <c r="K60" s="79" t="str">
        <f t="shared" si="1"/>
        <v/>
      </c>
      <c r="M60" s="174" t="s">
        <v>14</v>
      </c>
      <c r="N60" s="175"/>
      <c r="O60" s="91">
        <f>O33+O36+O39+O42+O45+O48+O51+O54+O30</f>
        <v>0</v>
      </c>
      <c r="P60" s="8"/>
      <c r="Q60" s="176" t="s">
        <v>122</v>
      </c>
      <c r="R60" s="177"/>
      <c r="S60" s="88"/>
    </row>
    <row r="61" spans="1:37" s="6" customFormat="1" ht="15" customHeight="1" x14ac:dyDescent="0.45">
      <c r="A61" s="81">
        <v>32</v>
      </c>
      <c r="B61" s="189"/>
      <c r="C61" s="190"/>
      <c r="D61" s="92"/>
      <c r="E61" s="79" t="str">
        <f t="shared" si="0"/>
        <v/>
      </c>
      <c r="G61" s="81">
        <v>87</v>
      </c>
      <c r="H61" s="189"/>
      <c r="I61" s="190"/>
      <c r="J61" s="92"/>
      <c r="K61" s="79" t="str">
        <f t="shared" si="1"/>
        <v/>
      </c>
      <c r="L61" s="22"/>
      <c r="M61" s="172" t="s">
        <v>15</v>
      </c>
      <c r="N61" s="173"/>
      <c r="O61" s="90">
        <f>SUM(O58:O60)</f>
        <v>0</v>
      </c>
      <c r="P61" s="8"/>
      <c r="Q61" s="176" t="s">
        <v>147</v>
      </c>
      <c r="R61" s="177"/>
      <c r="S61" s="88"/>
    </row>
    <row r="62" spans="1:37" s="6" customFormat="1" ht="15" customHeight="1" x14ac:dyDescent="0.45">
      <c r="A62" s="81">
        <v>33</v>
      </c>
      <c r="B62" s="189"/>
      <c r="C62" s="190"/>
      <c r="D62" s="92"/>
      <c r="E62" s="79" t="str">
        <f t="shared" si="0"/>
        <v/>
      </c>
      <c r="G62" s="81">
        <v>88</v>
      </c>
      <c r="H62" s="189"/>
      <c r="I62" s="190"/>
      <c r="J62" s="92"/>
      <c r="K62" s="79" t="str">
        <f t="shared" si="1"/>
        <v/>
      </c>
      <c r="M62" s="185" t="s">
        <v>16</v>
      </c>
      <c r="N62" s="186"/>
      <c r="O62" s="181">
        <f>COUNTA(B28:C82)+COUNTA(H28:I82)</f>
        <v>0</v>
      </c>
      <c r="Q62" s="176" t="s">
        <v>123</v>
      </c>
      <c r="R62" s="177"/>
      <c r="S62" s="88"/>
    </row>
    <row r="63" spans="1:37" s="6" customFormat="1" ht="15" customHeight="1" x14ac:dyDescent="0.45">
      <c r="A63" s="81">
        <v>34</v>
      </c>
      <c r="B63" s="189"/>
      <c r="C63" s="190"/>
      <c r="D63" s="92"/>
      <c r="E63" s="79" t="str">
        <f t="shared" si="0"/>
        <v/>
      </c>
      <c r="G63" s="81">
        <v>89</v>
      </c>
      <c r="H63" s="189"/>
      <c r="I63" s="190"/>
      <c r="J63" s="92"/>
      <c r="K63" s="79" t="str">
        <f t="shared" si="1"/>
        <v/>
      </c>
      <c r="M63" s="187"/>
      <c r="N63" s="188"/>
      <c r="O63" s="182"/>
    </row>
    <row r="64" spans="1:37" s="6" customFormat="1" ht="15" customHeight="1" x14ac:dyDescent="0.45">
      <c r="A64" s="81">
        <v>35</v>
      </c>
      <c r="B64" s="189"/>
      <c r="C64" s="190"/>
      <c r="D64" s="92"/>
      <c r="E64" s="79" t="str">
        <f t="shared" si="0"/>
        <v/>
      </c>
      <c r="G64" s="81">
        <v>90</v>
      </c>
      <c r="H64" s="189"/>
      <c r="I64" s="190"/>
      <c r="J64" s="92"/>
      <c r="K64" s="79" t="str">
        <f t="shared" si="1"/>
        <v/>
      </c>
      <c r="M64" s="184" t="s">
        <v>31</v>
      </c>
      <c r="N64" s="184"/>
      <c r="O64" s="183">
        <f>SUM(K74:K82)</f>
        <v>0</v>
      </c>
      <c r="Q64" s="178" t="s">
        <v>11</v>
      </c>
      <c r="R64" s="179"/>
      <c r="S64" s="78">
        <f>SUM(S39:S62)</f>
        <v>0</v>
      </c>
    </row>
    <row r="65" spans="1:37" s="6" customFormat="1" ht="15" customHeight="1" x14ac:dyDescent="0.45">
      <c r="A65" s="81">
        <v>36</v>
      </c>
      <c r="B65" s="189"/>
      <c r="C65" s="190"/>
      <c r="D65" s="92"/>
      <c r="E65" s="79" t="str">
        <f t="shared" si="0"/>
        <v/>
      </c>
      <c r="G65" s="81">
        <v>91</v>
      </c>
      <c r="H65" s="189"/>
      <c r="I65" s="190"/>
      <c r="J65" s="92"/>
      <c r="K65" s="79" t="str">
        <f t="shared" si="1"/>
        <v/>
      </c>
      <c r="M65" s="184"/>
      <c r="N65" s="184"/>
      <c r="O65" s="183"/>
      <c r="Q65" s="1"/>
      <c r="R65" s="1"/>
    </row>
    <row r="66" spans="1:37" s="6" customFormat="1" ht="15" customHeight="1" x14ac:dyDescent="0.45">
      <c r="A66" s="81">
        <v>37</v>
      </c>
      <c r="B66" s="189"/>
      <c r="C66" s="190"/>
      <c r="D66" s="92"/>
      <c r="E66" s="79" t="str">
        <f t="shared" si="0"/>
        <v/>
      </c>
      <c r="G66" s="81">
        <v>92</v>
      </c>
      <c r="H66" s="189"/>
      <c r="I66" s="190"/>
      <c r="J66" s="92"/>
      <c r="K66" s="79" t="str">
        <f t="shared" si="1"/>
        <v/>
      </c>
      <c r="Q66" s="174" t="s">
        <v>12</v>
      </c>
      <c r="R66" s="175"/>
      <c r="S66" s="117">
        <f>S39+S42+S45+S48+S51+S54+S57+S60</f>
        <v>0</v>
      </c>
    </row>
    <row r="67" spans="1:37" s="6" customFormat="1" ht="15" customHeight="1" x14ac:dyDescent="0.45">
      <c r="A67" s="81">
        <v>38</v>
      </c>
      <c r="B67" s="189"/>
      <c r="C67" s="190"/>
      <c r="D67" s="92"/>
      <c r="E67" s="79" t="str">
        <f t="shared" si="0"/>
        <v/>
      </c>
      <c r="G67" s="81">
        <v>93</v>
      </c>
      <c r="H67" s="189"/>
      <c r="I67" s="190"/>
      <c r="J67" s="92"/>
      <c r="K67" s="79" t="str">
        <f t="shared" si="1"/>
        <v/>
      </c>
      <c r="O67" s="53"/>
      <c r="Q67" s="174" t="s">
        <v>46</v>
      </c>
      <c r="R67" s="175"/>
      <c r="S67" s="94">
        <f t="shared" ref="S67:S68" si="4">S40+S43+S46+S49+S52+S55+S58+S61</f>
        <v>0</v>
      </c>
    </row>
    <row r="68" spans="1:37" s="6" customFormat="1" ht="15" customHeight="1" x14ac:dyDescent="0.45">
      <c r="A68" s="81">
        <v>39</v>
      </c>
      <c r="B68" s="189"/>
      <c r="C68" s="190"/>
      <c r="D68" s="92"/>
      <c r="E68" s="79" t="str">
        <f t="shared" si="0"/>
        <v/>
      </c>
      <c r="G68" s="81">
        <v>94</v>
      </c>
      <c r="H68" s="189"/>
      <c r="I68" s="190"/>
      <c r="J68" s="92"/>
      <c r="K68" s="79" t="str">
        <f t="shared" si="1"/>
        <v/>
      </c>
      <c r="O68" s="53"/>
      <c r="Q68" s="174" t="s">
        <v>13</v>
      </c>
      <c r="R68" s="175"/>
      <c r="S68" s="94">
        <f t="shared" si="4"/>
        <v>0</v>
      </c>
    </row>
    <row r="69" spans="1:37" s="6" customFormat="1" ht="15" customHeight="1" x14ac:dyDescent="0.45">
      <c r="A69" s="81">
        <v>40</v>
      </c>
      <c r="B69" s="189"/>
      <c r="C69" s="190"/>
      <c r="D69" s="92"/>
      <c r="E69" s="79" t="str">
        <f t="shared" si="0"/>
        <v/>
      </c>
      <c r="G69" s="81">
        <v>95</v>
      </c>
      <c r="H69" s="189"/>
      <c r="I69" s="190"/>
      <c r="J69" s="92"/>
      <c r="K69" s="79" t="str">
        <f t="shared" si="1"/>
        <v/>
      </c>
      <c r="O69" s="53"/>
      <c r="Q69" s="172" t="s">
        <v>38</v>
      </c>
      <c r="R69" s="173"/>
      <c r="S69" s="94">
        <f>SUM(S66:S68)</f>
        <v>0</v>
      </c>
    </row>
    <row r="70" spans="1:37" s="6" customFormat="1" ht="15" customHeight="1" x14ac:dyDescent="0.45">
      <c r="A70" s="81">
        <v>41</v>
      </c>
      <c r="B70" s="189"/>
      <c r="C70" s="190"/>
      <c r="D70" s="92"/>
      <c r="E70" s="79" t="str">
        <f t="shared" si="0"/>
        <v/>
      </c>
      <c r="G70" s="81">
        <v>96</v>
      </c>
      <c r="H70" s="189"/>
      <c r="I70" s="190"/>
      <c r="J70" s="92"/>
      <c r="K70" s="79" t="str">
        <f t="shared" si="1"/>
        <v/>
      </c>
      <c r="O70" s="53"/>
    </row>
    <row r="71" spans="1:37" s="6" customFormat="1" ht="15" customHeight="1" x14ac:dyDescent="0.45">
      <c r="A71" s="81">
        <v>42</v>
      </c>
      <c r="B71" s="189"/>
      <c r="C71" s="190"/>
      <c r="D71" s="92"/>
      <c r="E71" s="79" t="str">
        <f t="shared" si="0"/>
        <v/>
      </c>
      <c r="G71" s="81">
        <v>97</v>
      </c>
      <c r="H71" s="189"/>
      <c r="I71" s="190"/>
      <c r="J71" s="92"/>
      <c r="K71" s="79" t="str">
        <f t="shared" si="1"/>
        <v/>
      </c>
      <c r="O71" s="53"/>
      <c r="P71" s="10"/>
    </row>
    <row r="72" spans="1:37" s="6" customFormat="1" ht="15" customHeight="1" x14ac:dyDescent="0.45">
      <c r="A72" s="81">
        <v>43</v>
      </c>
      <c r="B72" s="189"/>
      <c r="C72" s="190"/>
      <c r="D72" s="92"/>
      <c r="E72" s="79" t="str">
        <f t="shared" si="0"/>
        <v/>
      </c>
      <c r="G72" s="81">
        <v>98</v>
      </c>
      <c r="H72" s="189"/>
      <c r="I72" s="190"/>
      <c r="J72" s="92"/>
      <c r="K72" s="79" t="str">
        <f t="shared" si="1"/>
        <v/>
      </c>
      <c r="O72" s="53"/>
      <c r="P72" s="10"/>
    </row>
    <row r="73" spans="1:37" s="6" customFormat="1" ht="15" customHeight="1" x14ac:dyDescent="0.45">
      <c r="A73" s="81">
        <v>44</v>
      </c>
      <c r="B73" s="189"/>
      <c r="C73" s="190"/>
      <c r="D73" s="92"/>
      <c r="E73" s="79" t="str">
        <f t="shared" si="0"/>
        <v/>
      </c>
      <c r="G73" s="81">
        <v>99</v>
      </c>
      <c r="H73" s="189"/>
      <c r="I73" s="190"/>
      <c r="J73" s="92"/>
      <c r="K73" s="79" t="str">
        <f t="shared" si="1"/>
        <v/>
      </c>
      <c r="O73" s="53"/>
      <c r="P73" s="10"/>
      <c r="AG73"/>
    </row>
    <row r="74" spans="1:37" s="6" customFormat="1" ht="15" customHeight="1" x14ac:dyDescent="0.45">
      <c r="A74" s="81">
        <v>45</v>
      </c>
      <c r="B74" s="189"/>
      <c r="C74" s="190"/>
      <c r="D74" s="92"/>
      <c r="E74" s="79" t="str">
        <f t="shared" si="0"/>
        <v/>
      </c>
      <c r="G74" s="191" t="s">
        <v>32</v>
      </c>
      <c r="H74" s="189"/>
      <c r="I74" s="190"/>
      <c r="J74" s="92"/>
      <c r="K74" s="79" t="str">
        <f t="shared" si="1"/>
        <v/>
      </c>
      <c r="P74" s="10"/>
      <c r="AG74"/>
    </row>
    <row r="75" spans="1:37" ht="15" customHeight="1" x14ac:dyDescent="0.45">
      <c r="A75" s="81">
        <v>46</v>
      </c>
      <c r="B75" s="189"/>
      <c r="C75" s="190"/>
      <c r="D75" s="92"/>
      <c r="E75" s="79" t="str">
        <f t="shared" si="0"/>
        <v/>
      </c>
      <c r="G75" s="191"/>
      <c r="H75" s="189"/>
      <c r="I75" s="190"/>
      <c r="J75" s="92"/>
      <c r="K75" s="79" t="str">
        <f t="shared" si="1"/>
        <v/>
      </c>
      <c r="L75" s="6"/>
      <c r="M75" s="6"/>
      <c r="N75" s="6"/>
      <c r="O75" s="6"/>
      <c r="P75" s="6"/>
      <c r="T75" s="6"/>
      <c r="AF75" s="6"/>
      <c r="AK75" s="6"/>
    </row>
    <row r="76" spans="1:37" ht="15" customHeight="1" x14ac:dyDescent="0.45">
      <c r="A76" s="81">
        <v>47</v>
      </c>
      <c r="B76" s="189"/>
      <c r="C76" s="190"/>
      <c r="D76" s="92"/>
      <c r="E76" s="79" t="str">
        <f t="shared" si="0"/>
        <v/>
      </c>
      <c r="G76" s="191"/>
      <c r="H76" s="189"/>
      <c r="I76" s="190"/>
      <c r="J76" s="92"/>
      <c r="K76" s="79" t="str">
        <f t="shared" si="1"/>
        <v/>
      </c>
      <c r="M76" s="6"/>
      <c r="N76" s="6"/>
      <c r="O76" s="6"/>
      <c r="AF76" s="6"/>
    </row>
    <row r="77" spans="1:37" ht="15" customHeight="1" x14ac:dyDescent="0.45">
      <c r="A77" s="81">
        <v>48</v>
      </c>
      <c r="B77" s="189"/>
      <c r="C77" s="190"/>
      <c r="D77" s="92"/>
      <c r="E77" s="79" t="str">
        <f t="shared" si="0"/>
        <v/>
      </c>
      <c r="G77" s="191"/>
      <c r="H77" s="189"/>
      <c r="I77" s="190"/>
      <c r="J77" s="92"/>
      <c r="K77" s="79" t="str">
        <f t="shared" si="1"/>
        <v/>
      </c>
      <c r="M77" s="6"/>
      <c r="N77" s="6"/>
      <c r="O77" s="6"/>
      <c r="AF77" s="6"/>
    </row>
    <row r="78" spans="1:37" ht="15" customHeight="1" x14ac:dyDescent="0.45">
      <c r="A78" s="81">
        <v>49</v>
      </c>
      <c r="B78" s="189"/>
      <c r="C78" s="190"/>
      <c r="D78" s="92"/>
      <c r="E78" s="79" t="str">
        <f t="shared" si="0"/>
        <v/>
      </c>
      <c r="G78" s="191"/>
      <c r="H78" s="189"/>
      <c r="I78" s="190"/>
      <c r="J78" s="92"/>
      <c r="K78" s="79" t="str">
        <f t="shared" si="1"/>
        <v/>
      </c>
      <c r="M78" s="11"/>
      <c r="N78" s="6"/>
      <c r="O78" s="6"/>
    </row>
    <row r="79" spans="1:37" ht="15" customHeight="1" x14ac:dyDescent="0.3">
      <c r="A79" s="81">
        <v>50</v>
      </c>
      <c r="B79" s="189"/>
      <c r="C79" s="190"/>
      <c r="D79" s="92"/>
      <c r="E79" s="79" t="str">
        <f t="shared" si="0"/>
        <v/>
      </c>
      <c r="G79" s="191"/>
      <c r="H79" s="189"/>
      <c r="I79" s="190"/>
      <c r="J79" s="92"/>
      <c r="K79" s="79" t="str">
        <f t="shared" si="1"/>
        <v/>
      </c>
    </row>
    <row r="80" spans="1:37" ht="15" customHeight="1" x14ac:dyDescent="0.3">
      <c r="A80" s="81">
        <v>51</v>
      </c>
      <c r="B80" s="189"/>
      <c r="C80" s="190"/>
      <c r="D80" s="92"/>
      <c r="E80" s="79" t="str">
        <f t="shared" si="0"/>
        <v/>
      </c>
      <c r="G80" s="191"/>
      <c r="H80" s="189"/>
      <c r="I80" s="190"/>
      <c r="J80" s="92"/>
      <c r="K80" s="79" t="str">
        <f t="shared" si="1"/>
        <v/>
      </c>
    </row>
    <row r="81" spans="1:11" ht="15" customHeight="1" x14ac:dyDescent="0.3">
      <c r="A81" s="81">
        <v>52</v>
      </c>
      <c r="B81" s="189"/>
      <c r="C81" s="190"/>
      <c r="D81" s="92"/>
      <c r="E81" s="79" t="str">
        <f t="shared" si="0"/>
        <v/>
      </c>
      <c r="G81" s="191"/>
      <c r="H81" s="189"/>
      <c r="I81" s="190"/>
      <c r="J81" s="92"/>
      <c r="K81" s="79" t="str">
        <f t="shared" si="1"/>
        <v/>
      </c>
    </row>
    <row r="82" spans="1:11" ht="15" customHeight="1" x14ac:dyDescent="0.3">
      <c r="A82" s="81">
        <v>53</v>
      </c>
      <c r="B82" s="189"/>
      <c r="C82" s="190"/>
      <c r="D82" s="92"/>
      <c r="E82" s="79" t="str">
        <f t="shared" si="0"/>
        <v/>
      </c>
      <c r="G82" s="191"/>
      <c r="H82" s="189"/>
      <c r="I82" s="190"/>
      <c r="J82" s="92"/>
      <c r="K82" s="79" t="str">
        <f t="shared" si="1"/>
        <v/>
      </c>
    </row>
    <row r="83" spans="1:11" ht="18.75" customHeight="1" x14ac:dyDescent="0.5">
      <c r="F83" s="5"/>
      <c r="G83" s="5"/>
      <c r="H83" s="5"/>
      <c r="I83" s="5"/>
      <c r="J83" s="5"/>
      <c r="K83" s="5"/>
    </row>
    <row r="84" spans="1:11" ht="18.75" customHeight="1" x14ac:dyDescent="0.35">
      <c r="F84" s="4"/>
      <c r="G84" s="4"/>
      <c r="H84" s="4"/>
      <c r="I84" s="4"/>
      <c r="J84" s="4"/>
      <c r="K84" s="4"/>
    </row>
    <row r="85" spans="1:11" ht="18.75" customHeight="1" x14ac:dyDescent="0.35">
      <c r="F85" s="3"/>
      <c r="G85" s="3"/>
      <c r="H85" s="3"/>
      <c r="I85" s="3"/>
      <c r="J85" s="3"/>
      <c r="K85" s="3"/>
    </row>
    <row r="86" spans="1:11" ht="18.75" customHeight="1" x14ac:dyDescent="0.35">
      <c r="F86" s="3"/>
      <c r="G86" s="3"/>
      <c r="H86" s="3"/>
      <c r="I86" s="3"/>
      <c r="J86" s="3"/>
      <c r="K86" s="3"/>
    </row>
    <row r="87" spans="1:11" ht="18.75" customHeight="1" x14ac:dyDescent="0.35">
      <c r="F87" s="3"/>
      <c r="G87" s="3"/>
      <c r="H87" s="3"/>
      <c r="I87" s="3"/>
      <c r="J87" s="3"/>
      <c r="K87" s="3"/>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mergeCells count="233">
    <mergeCell ref="Q38:R38"/>
    <mergeCell ref="Q39:R39"/>
    <mergeCell ref="Q40:R40"/>
    <mergeCell ref="Q41:R41"/>
    <mergeCell ref="R29:T30"/>
    <mergeCell ref="Q58:R58"/>
    <mergeCell ref="Q59:R59"/>
    <mergeCell ref="A1:T1"/>
    <mergeCell ref="B22:C22"/>
    <mergeCell ref="D22:H22"/>
    <mergeCell ref="J22:K22"/>
    <mergeCell ref="L22:P22"/>
    <mergeCell ref="D2:F2"/>
    <mergeCell ref="D3:F3"/>
    <mergeCell ref="D4:F4"/>
    <mergeCell ref="D5:F5"/>
    <mergeCell ref="D9:F9"/>
    <mergeCell ref="G2:M2"/>
    <mergeCell ref="G3:M3"/>
    <mergeCell ref="G4:M4"/>
    <mergeCell ref="G5:M5"/>
    <mergeCell ref="G6:M6"/>
    <mergeCell ref="G7:M7"/>
    <mergeCell ref="G8:M8"/>
    <mergeCell ref="G9:M9"/>
    <mergeCell ref="G10:M12"/>
    <mergeCell ref="Q36:S36"/>
    <mergeCell ref="Q37:R37"/>
    <mergeCell ref="M28:N28"/>
    <mergeCell ref="D17:H17"/>
    <mergeCell ref="G21:H21"/>
    <mergeCell ref="L21:M21"/>
    <mergeCell ref="D15:H16"/>
    <mergeCell ref="J15:K16"/>
    <mergeCell ref="O21:P21"/>
    <mergeCell ref="H37:I37"/>
    <mergeCell ref="J14:K14"/>
    <mergeCell ref="L14:P14"/>
    <mergeCell ref="M29:N29"/>
    <mergeCell ref="M30:N30"/>
    <mergeCell ref="J18:K21"/>
    <mergeCell ref="L18:P19"/>
    <mergeCell ref="L20:M20"/>
    <mergeCell ref="O20:P20"/>
    <mergeCell ref="M42:N42"/>
    <mergeCell ref="M43:N43"/>
    <mergeCell ref="M44:N44"/>
    <mergeCell ref="M33:N33"/>
    <mergeCell ref="H33:I33"/>
    <mergeCell ref="H34:I34"/>
    <mergeCell ref="H35:I35"/>
    <mergeCell ref="H36:I36"/>
    <mergeCell ref="H44:I44"/>
    <mergeCell ref="M45:N45"/>
    <mergeCell ref="M46:N46"/>
    <mergeCell ref="J17:K17"/>
    <mergeCell ref="L17:P17"/>
    <mergeCell ref="L15:P16"/>
    <mergeCell ref="M34:N34"/>
    <mergeCell ref="M35:N35"/>
    <mergeCell ref="M36:N36"/>
    <mergeCell ref="M37:N37"/>
    <mergeCell ref="A26:O26"/>
    <mergeCell ref="M27:N27"/>
    <mergeCell ref="M31:N31"/>
    <mergeCell ref="M32:N32"/>
    <mergeCell ref="P32:T33"/>
    <mergeCell ref="P35:S35"/>
    <mergeCell ref="H28:I28"/>
    <mergeCell ref="H29:I29"/>
    <mergeCell ref="H30:I30"/>
    <mergeCell ref="H31:I31"/>
    <mergeCell ref="H32:I32"/>
    <mergeCell ref="M38:N38"/>
    <mergeCell ref="M39:N39"/>
    <mergeCell ref="M40:N40"/>
    <mergeCell ref="M41:N41"/>
    <mergeCell ref="H45:I45"/>
    <mergeCell ref="B40:C40"/>
    <mergeCell ref="B41:C41"/>
    <mergeCell ref="B42:C42"/>
    <mergeCell ref="B43:C43"/>
    <mergeCell ref="B27:C27"/>
    <mergeCell ref="H27:I27"/>
    <mergeCell ref="B28:C28"/>
    <mergeCell ref="B29:C29"/>
    <mergeCell ref="B30:C30"/>
    <mergeCell ref="B31:C31"/>
    <mergeCell ref="B32:C32"/>
    <mergeCell ref="B44:C44"/>
    <mergeCell ref="H39:I39"/>
    <mergeCell ref="H40:I40"/>
    <mergeCell ref="H41:I41"/>
    <mergeCell ref="H42:I42"/>
    <mergeCell ref="H43:I43"/>
    <mergeCell ref="B33:C33"/>
    <mergeCell ref="H38:I38"/>
    <mergeCell ref="B39:C39"/>
    <mergeCell ref="B50:C50"/>
    <mergeCell ref="B51:C51"/>
    <mergeCell ref="B52:C52"/>
    <mergeCell ref="B61:C61"/>
    <mergeCell ref="B62:C62"/>
    <mergeCell ref="B15:C16"/>
    <mergeCell ref="B17:C17"/>
    <mergeCell ref="D21:E21"/>
    <mergeCell ref="D6:F6"/>
    <mergeCell ref="D7:F7"/>
    <mergeCell ref="D8:F8"/>
    <mergeCell ref="B18:C21"/>
    <mergeCell ref="D18:H19"/>
    <mergeCell ref="D20:E20"/>
    <mergeCell ref="G20:H20"/>
    <mergeCell ref="B14:C14"/>
    <mergeCell ref="D14:H14"/>
    <mergeCell ref="D10:F10"/>
    <mergeCell ref="B45:C45"/>
    <mergeCell ref="B34:C34"/>
    <mergeCell ref="B35:C35"/>
    <mergeCell ref="B36:C36"/>
    <mergeCell ref="B37:C37"/>
    <mergeCell ref="B38:C38"/>
    <mergeCell ref="B63:C63"/>
    <mergeCell ref="B64:C64"/>
    <mergeCell ref="B65:C65"/>
    <mergeCell ref="G74:G82"/>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H46:I46"/>
    <mergeCell ref="B57:C57"/>
    <mergeCell ref="B60:C60"/>
    <mergeCell ref="B58:C58"/>
    <mergeCell ref="B59:C59"/>
    <mergeCell ref="H52:I52"/>
    <mergeCell ref="H53:I53"/>
    <mergeCell ref="H54:I54"/>
    <mergeCell ref="H55:I55"/>
    <mergeCell ref="H56:I56"/>
    <mergeCell ref="H57:I57"/>
    <mergeCell ref="H58:I58"/>
    <mergeCell ref="H59:I59"/>
    <mergeCell ref="H60:I60"/>
    <mergeCell ref="H47:I47"/>
    <mergeCell ref="H48:I48"/>
    <mergeCell ref="B53:C53"/>
    <mergeCell ref="B54:C54"/>
    <mergeCell ref="B55:C55"/>
    <mergeCell ref="B56:C56"/>
    <mergeCell ref="B46:C46"/>
    <mergeCell ref="B47:C47"/>
    <mergeCell ref="B48:C48"/>
    <mergeCell ref="B49:C49"/>
    <mergeCell ref="H82:I82"/>
    <mergeCell ref="H73:I73"/>
    <mergeCell ref="H80:I80"/>
    <mergeCell ref="H81:I81"/>
    <mergeCell ref="H64:I64"/>
    <mergeCell ref="H65:I65"/>
    <mergeCell ref="H66:I66"/>
    <mergeCell ref="H67:I67"/>
    <mergeCell ref="H68:I68"/>
    <mergeCell ref="H69:I69"/>
    <mergeCell ref="H70:I70"/>
    <mergeCell ref="H71:I71"/>
    <mergeCell ref="H72:I72"/>
    <mergeCell ref="H79:I79"/>
    <mergeCell ref="H77:I77"/>
    <mergeCell ref="H78:I78"/>
    <mergeCell ref="H74:I74"/>
    <mergeCell ref="H75:I75"/>
    <mergeCell ref="H76:I76"/>
    <mergeCell ref="O62:O63"/>
    <mergeCell ref="O64:O65"/>
    <mergeCell ref="M49:N49"/>
    <mergeCell ref="M50:N50"/>
    <mergeCell ref="M51:N51"/>
    <mergeCell ref="M61:N61"/>
    <mergeCell ref="M64:N65"/>
    <mergeCell ref="M62:N63"/>
    <mergeCell ref="H61:I61"/>
    <mergeCell ref="H62:I62"/>
    <mergeCell ref="H49:I49"/>
    <mergeCell ref="H50:I50"/>
    <mergeCell ref="H51:I51"/>
    <mergeCell ref="H63:I63"/>
    <mergeCell ref="M47:N47"/>
    <mergeCell ref="M48:N48"/>
    <mergeCell ref="M54:N54"/>
    <mergeCell ref="M56:N56"/>
    <mergeCell ref="M58:N58"/>
    <mergeCell ref="M52:N52"/>
    <mergeCell ref="M53:N53"/>
    <mergeCell ref="M59:N59"/>
    <mergeCell ref="M60:N60"/>
    <mergeCell ref="Q69:R69"/>
    <mergeCell ref="Q68:R68"/>
    <mergeCell ref="Q67:R67"/>
    <mergeCell ref="Q42:R42"/>
    <mergeCell ref="Q43:R43"/>
    <mergeCell ref="Q44:R44"/>
    <mergeCell ref="Q45:R45"/>
    <mergeCell ref="Q46:R46"/>
    <mergeCell ref="Q47:R47"/>
    <mergeCell ref="Q48:R48"/>
    <mergeCell ref="Q49:R49"/>
    <mergeCell ref="Q50:R50"/>
    <mergeCell ref="Q51:R51"/>
    <mergeCell ref="Q52:R52"/>
    <mergeCell ref="Q53:R53"/>
    <mergeCell ref="Q54:R54"/>
    <mergeCell ref="Q60:R60"/>
    <mergeCell ref="Q61:R61"/>
    <mergeCell ref="Q62:R62"/>
    <mergeCell ref="Q66:R66"/>
    <mergeCell ref="Q64:R64"/>
    <mergeCell ref="Q55:R55"/>
    <mergeCell ref="Q56:R56"/>
    <mergeCell ref="Q57:R57"/>
  </mergeCells>
  <conditionalFormatting sqref="L15:P22">
    <cfRule type="cellIs" dxfId="50" priority="18" operator="equal">
      <formula>0</formula>
    </cfRule>
  </conditionalFormatting>
  <conditionalFormatting sqref="O31:O54">
    <cfRule type="cellIs" dxfId="49" priority="17" operator="equal">
      <formula>0</formula>
    </cfRule>
  </conditionalFormatting>
  <conditionalFormatting sqref="P35">
    <cfRule type="cellIs" dxfId="48" priority="16" operator="equal">
      <formula>$AI$20</formula>
    </cfRule>
  </conditionalFormatting>
  <conditionalFormatting sqref="P35 T35">
    <cfRule type="cellIs" dxfId="47" priority="15" operator="equal">
      <formula>$AI$20</formula>
    </cfRule>
  </conditionalFormatting>
  <conditionalFormatting sqref="P34:T34">
    <cfRule type="cellIs" dxfId="46" priority="14" operator="equal">
      <formula>$AI$21</formula>
    </cfRule>
  </conditionalFormatting>
  <conditionalFormatting sqref="T35:T38">
    <cfRule type="expression" dxfId="45" priority="13">
      <formula>$P$34=$AI$21</formula>
    </cfRule>
  </conditionalFormatting>
  <conditionalFormatting sqref="Q63:S63 S59:S62 Q65:S65 Q64 S64 Q67:S69 Q66 S66 Q59:Q62">
    <cfRule type="expression" dxfId="44" priority="9">
      <formula>$U$30=$AI$18</formula>
    </cfRule>
    <cfRule type="expression" dxfId="43" priority="12">
      <formula>$U$30=$AI$19</formula>
    </cfRule>
  </conditionalFormatting>
  <conditionalFormatting sqref="P32">
    <cfRule type="cellIs" dxfId="42" priority="11" operator="equal">
      <formula>"Use tab of short numbers if do not match jersey sizes"</formula>
    </cfRule>
  </conditionalFormatting>
  <conditionalFormatting sqref="Q31:T31 P32">
    <cfRule type="cellIs" dxfId="41" priority="10" operator="equal">
      <formula>$AI$21</formula>
    </cfRule>
  </conditionalFormatting>
  <conditionalFormatting sqref="Q59:S69">
    <cfRule type="expression" dxfId="40" priority="4">
      <formula>$U$30=$AI$19</formula>
    </cfRule>
    <cfRule type="expression" dxfId="39" priority="5">
      <formula>$U$30=$AI$18</formula>
    </cfRule>
    <cfRule type="expression" priority="6">
      <formula>$U$30=$AI$18</formula>
    </cfRule>
  </conditionalFormatting>
  <conditionalFormatting sqref="Q36:S58">
    <cfRule type="expression" dxfId="38" priority="2">
      <formula>$U$30=$AI$19</formula>
    </cfRule>
    <cfRule type="expression" dxfId="37" priority="3">
      <formula>$U$30=$AI$18</formula>
    </cfRule>
  </conditionalFormatting>
  <conditionalFormatting sqref="O28:O30">
    <cfRule type="cellIs" dxfId="36" priority="1" operator="equal">
      <formula>0</formula>
    </cfRule>
  </conditionalFormatting>
  <dataValidations count="3">
    <dataValidation type="list" allowBlank="1" showInputMessage="1" showErrorMessage="1" sqref="G7:M7" xr:uid="{65E66B65-9514-465A-A2C9-D1193DB061A0}">
      <formula1>$AJ$2:$AJ$4</formula1>
    </dataValidation>
    <dataValidation type="list" allowBlank="1" showInputMessage="1" showErrorMessage="1" sqref="G4:M4" xr:uid="{6F8F981E-A25C-4C82-A7F4-EBD67BD6DE66}">
      <formula1>$AF$2:$AF$6</formula1>
    </dataValidation>
    <dataValidation type="list" allowBlank="1" showInputMessage="1" showErrorMessage="1" sqref="D28:D82 J28:J82" xr:uid="{186EFF30-A657-48BF-B689-DBAC3C5C7565}">
      <formula1>$M$28:$M$54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3" r:id="rId4" name="Option Button 5">
              <controlPr defaultSize="0" autoFill="0" autoLine="0" autoPict="0">
                <anchor moveWithCells="1">
                  <from>
                    <xdr:col>15</xdr:col>
                    <xdr:colOff>0</xdr:colOff>
                    <xdr:row>26</xdr:row>
                    <xdr:rowOff>228600</xdr:rowOff>
                  </from>
                  <to>
                    <xdr:col>15</xdr:col>
                    <xdr:colOff>504825</xdr:colOff>
                    <xdr:row>28</xdr:row>
                    <xdr:rowOff>0</xdr:rowOff>
                  </to>
                </anchor>
              </controlPr>
            </control>
          </mc:Choice>
        </mc:AlternateContent>
        <mc:AlternateContent xmlns:mc="http://schemas.openxmlformats.org/markup-compatibility/2006">
          <mc:Choice Requires="x14">
            <control shapeId="2054" r:id="rId5" name="Option Button 6">
              <controlPr defaultSize="0" autoFill="0" autoLine="0" autoPict="0">
                <anchor moveWithCells="1">
                  <from>
                    <xdr:col>15</xdr:col>
                    <xdr:colOff>0</xdr:colOff>
                    <xdr:row>27</xdr:row>
                    <xdr:rowOff>180975</xdr:rowOff>
                  </from>
                  <to>
                    <xdr:col>19</xdr:col>
                    <xdr:colOff>400050</xdr:colOff>
                    <xdr:row>28</xdr:row>
                    <xdr:rowOff>161925</xdr:rowOff>
                  </to>
                </anchor>
              </controlPr>
            </control>
          </mc:Choice>
        </mc:AlternateContent>
        <mc:AlternateContent xmlns:mc="http://schemas.openxmlformats.org/markup-compatibility/2006">
          <mc:Choice Requires="x14">
            <control shapeId="2055" r:id="rId6" name="Option Button 7">
              <controlPr defaultSize="0" autoFill="0" autoLine="0" autoPict="0">
                <anchor moveWithCells="1">
                  <from>
                    <xdr:col>15</xdr:col>
                    <xdr:colOff>9525</xdr:colOff>
                    <xdr:row>28</xdr:row>
                    <xdr:rowOff>133350</xdr:rowOff>
                  </from>
                  <to>
                    <xdr:col>19</xdr:col>
                    <xdr:colOff>495300</xdr:colOff>
                    <xdr:row>30</xdr:row>
                    <xdr:rowOff>152400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5C951-B696-4E1C-8AB7-D7549440FA7F}">
  <sheetPr>
    <tabColor theme="0" tint="-0.34998626667073579"/>
  </sheetPr>
  <dimension ref="A1:AK97"/>
  <sheetViews>
    <sheetView showGridLines="0" zoomScaleNormal="100" zoomScaleSheetLayoutView="40" zoomScalePageLayoutView="40" workbookViewId="0">
      <selection activeCell="U19" sqref="U19"/>
    </sheetView>
  </sheetViews>
  <sheetFormatPr defaultColWidth="8.85546875" defaultRowHeight="18.75" x14ac:dyDescent="0.3"/>
  <cols>
    <col min="1" max="1" width="8.85546875" style="85"/>
    <col min="2" max="2" width="8.85546875" style="1" customWidth="1"/>
    <col min="3" max="16" width="8.85546875" style="85" customWidth="1"/>
    <col min="17" max="17" width="8.85546875" style="2" customWidth="1"/>
    <col min="18" max="19" width="8.85546875" style="85" customWidth="1"/>
    <col min="20" max="20" width="8.85546875" style="85"/>
    <col min="21" max="21" width="11.85546875" style="85" bestFit="1" customWidth="1"/>
    <col min="22" max="24" width="8.85546875" style="85" customWidth="1"/>
    <col min="25" max="30" width="8.85546875" style="85"/>
    <col min="31" max="31" width="16.42578125" style="85" bestFit="1" customWidth="1"/>
    <col min="32" max="32" width="58.28515625" style="85" bestFit="1" customWidth="1"/>
    <col min="33" max="33" width="16.42578125" style="85" bestFit="1" customWidth="1"/>
    <col min="34" max="35" width="21" style="85" bestFit="1" customWidth="1"/>
    <col min="36" max="36" width="71.5703125" style="85" bestFit="1" customWidth="1"/>
    <col min="37" max="37" width="16.42578125" style="85" bestFit="1" customWidth="1"/>
    <col min="38" max="16384" width="8.85546875" style="85"/>
  </cols>
  <sheetData>
    <row r="1" spans="1:37" ht="24.75" customHeight="1" thickBot="1" x14ac:dyDescent="0.35">
      <c r="A1" s="252" t="s">
        <v>167</v>
      </c>
      <c r="B1" s="252"/>
      <c r="C1" s="252"/>
      <c r="D1" s="252"/>
      <c r="E1" s="252"/>
      <c r="F1" s="252"/>
      <c r="G1" s="252"/>
      <c r="H1" s="252"/>
      <c r="I1" s="252"/>
      <c r="J1" s="252"/>
      <c r="K1" s="252"/>
      <c r="L1" s="252"/>
      <c r="M1" s="252"/>
      <c r="N1" s="252"/>
      <c r="O1" s="252"/>
      <c r="P1" s="252"/>
      <c r="Q1" s="252"/>
      <c r="R1" s="252"/>
      <c r="S1" s="252"/>
      <c r="T1" s="252"/>
    </row>
    <row r="2" spans="1:37" x14ac:dyDescent="0.3">
      <c r="A2" s="15"/>
      <c r="B2" s="69"/>
      <c r="C2" s="69"/>
      <c r="D2" s="212" t="s">
        <v>33</v>
      </c>
      <c r="E2" s="260"/>
      <c r="F2" s="260"/>
      <c r="G2" s="261"/>
      <c r="H2" s="262"/>
      <c r="I2" s="262"/>
      <c r="J2" s="262"/>
      <c r="K2" s="262"/>
      <c r="L2" s="262"/>
      <c r="M2" s="263"/>
      <c r="N2" s="37"/>
      <c r="O2" s="37"/>
      <c r="P2" s="37"/>
      <c r="AF2" s="56" t="s">
        <v>64</v>
      </c>
      <c r="AG2" s="35" t="s">
        <v>64</v>
      </c>
      <c r="AH2" s="35" t="s">
        <v>64</v>
      </c>
      <c r="AJ2" s="56" t="s">
        <v>64</v>
      </c>
      <c r="AK2" s="56" t="s">
        <v>64</v>
      </c>
    </row>
    <row r="3" spans="1:37" ht="18.75" customHeight="1" x14ac:dyDescent="0.25">
      <c r="A3" s="15"/>
      <c r="B3" s="15"/>
      <c r="C3" s="15"/>
      <c r="D3" s="196" t="s">
        <v>59</v>
      </c>
      <c r="E3" s="200"/>
      <c r="F3" s="200"/>
      <c r="G3" s="264"/>
      <c r="H3" s="265"/>
      <c r="I3" s="265"/>
      <c r="J3" s="265"/>
      <c r="K3" s="265"/>
      <c r="L3" s="265"/>
      <c r="M3" s="266"/>
      <c r="N3" s="37"/>
      <c r="O3" s="37"/>
      <c r="P3" s="37"/>
      <c r="Q3" s="42"/>
      <c r="R3" s="42"/>
      <c r="S3" s="42"/>
      <c r="T3" s="39"/>
      <c r="U3" s="39"/>
      <c r="V3" s="39"/>
      <c r="W3" s="39"/>
      <c r="AF3" s="162" t="s">
        <v>174</v>
      </c>
      <c r="AG3" s="162" t="s">
        <v>172</v>
      </c>
      <c r="AH3" s="85" t="s">
        <v>121</v>
      </c>
      <c r="AJ3" s="169" t="s">
        <v>198</v>
      </c>
      <c r="AK3" s="169" t="s">
        <v>184</v>
      </c>
    </row>
    <row r="4" spans="1:37" ht="18.75" customHeight="1" x14ac:dyDescent="0.25">
      <c r="A4" s="15"/>
      <c r="B4" s="15"/>
      <c r="C4" s="15"/>
      <c r="D4" s="196" t="s">
        <v>89</v>
      </c>
      <c r="E4" s="200"/>
      <c r="F4" s="271"/>
      <c r="G4" s="228" t="s">
        <v>64</v>
      </c>
      <c r="H4" s="229"/>
      <c r="I4" s="229"/>
      <c r="J4" s="229"/>
      <c r="K4" s="229"/>
      <c r="L4" s="229"/>
      <c r="M4" s="230"/>
      <c r="N4" s="37"/>
      <c r="O4" s="37"/>
      <c r="P4" s="37"/>
      <c r="Q4" s="42"/>
      <c r="R4" s="42"/>
      <c r="S4" s="42"/>
      <c r="T4" s="39"/>
      <c r="U4" s="39"/>
      <c r="V4" s="39"/>
      <c r="W4" s="39"/>
      <c r="AF4" s="162" t="s">
        <v>174</v>
      </c>
      <c r="AG4" s="162" t="s">
        <v>173</v>
      </c>
      <c r="AH4" s="86" t="s">
        <v>69</v>
      </c>
      <c r="AJ4" s="169" t="s">
        <v>192</v>
      </c>
      <c r="AK4" s="169" t="s">
        <v>130</v>
      </c>
    </row>
    <row r="5" spans="1:37" ht="18.75" customHeight="1" x14ac:dyDescent="0.25">
      <c r="A5" s="15"/>
      <c r="B5" s="15"/>
      <c r="C5" s="15"/>
      <c r="D5" s="196" t="s">
        <v>86</v>
      </c>
      <c r="E5" s="200"/>
      <c r="F5" s="271"/>
      <c r="G5" s="228" t="str">
        <f>VLOOKUP(G4,$AJ$2:$AK$4,2,FALSE)</f>
        <v>_ _ _ _ _ _ _ _ _ _ _</v>
      </c>
      <c r="H5" s="229"/>
      <c r="I5" s="229"/>
      <c r="J5" s="229"/>
      <c r="K5" s="229"/>
      <c r="L5" s="229"/>
      <c r="M5" s="230"/>
      <c r="N5" s="37"/>
      <c r="O5" s="37"/>
      <c r="P5" s="37"/>
      <c r="Q5" s="42"/>
      <c r="R5" s="42"/>
      <c r="S5" s="42"/>
      <c r="T5" s="39"/>
      <c r="U5" s="39"/>
      <c r="V5" s="39"/>
      <c r="W5" s="39"/>
      <c r="AF5" s="162" t="s">
        <v>128</v>
      </c>
      <c r="AG5" s="162" t="s">
        <v>129</v>
      </c>
      <c r="AH5" s="86" t="s">
        <v>131</v>
      </c>
      <c r="AJ5" s="86"/>
      <c r="AK5" s="86"/>
    </row>
    <row r="6" spans="1:37" ht="18.75" customHeight="1" x14ac:dyDescent="0.25">
      <c r="A6" s="15"/>
      <c r="B6" s="15"/>
      <c r="C6" s="15"/>
      <c r="D6" s="196" t="s">
        <v>34</v>
      </c>
      <c r="E6" s="200"/>
      <c r="F6" s="271"/>
      <c r="G6" s="228"/>
      <c r="H6" s="229"/>
      <c r="I6" s="229"/>
      <c r="J6" s="229"/>
      <c r="K6" s="229"/>
      <c r="L6" s="229"/>
      <c r="M6" s="230"/>
      <c r="N6" s="37"/>
      <c r="O6" s="37"/>
      <c r="P6" s="37"/>
      <c r="Q6" s="42"/>
      <c r="R6" s="42"/>
      <c r="S6" s="42"/>
      <c r="T6" s="39"/>
      <c r="U6" s="39"/>
      <c r="V6" s="39"/>
      <c r="W6" s="39"/>
      <c r="AF6" s="162" t="s">
        <v>171</v>
      </c>
      <c r="AG6" s="162" t="s">
        <v>170</v>
      </c>
      <c r="AH6" s="86" t="s">
        <v>90</v>
      </c>
      <c r="AJ6" s="86"/>
      <c r="AK6" s="86"/>
    </row>
    <row r="7" spans="1:37" ht="18.75" customHeight="1" thickBot="1" x14ac:dyDescent="0.3">
      <c r="A7" s="15"/>
      <c r="B7" s="15"/>
      <c r="C7" s="15"/>
      <c r="D7" s="217" t="s">
        <v>87</v>
      </c>
      <c r="E7" s="218"/>
      <c r="F7" s="218"/>
      <c r="G7" s="231"/>
      <c r="H7" s="232"/>
      <c r="I7" s="232"/>
      <c r="J7" s="232"/>
      <c r="K7" s="232"/>
      <c r="L7" s="232"/>
      <c r="M7" s="233"/>
      <c r="N7" s="37"/>
      <c r="O7" s="37"/>
      <c r="P7" s="37"/>
      <c r="Q7" s="42"/>
      <c r="R7" s="42"/>
      <c r="S7" s="42"/>
      <c r="T7" s="39"/>
      <c r="U7" s="39"/>
      <c r="V7" s="39"/>
      <c r="W7" s="39"/>
      <c r="AF7" s="86"/>
      <c r="AG7" s="86"/>
      <c r="AH7" s="86" t="s">
        <v>105</v>
      </c>
      <c r="AJ7" s="86"/>
      <c r="AK7" s="86"/>
    </row>
    <row r="8" spans="1:37" ht="18.75" customHeight="1" x14ac:dyDescent="0.25">
      <c r="A8" s="15"/>
      <c r="B8" s="15"/>
      <c r="C8" s="15"/>
      <c r="D8" s="15"/>
      <c r="E8" s="15"/>
      <c r="F8" s="36"/>
      <c r="G8" s="234"/>
      <c r="H8" s="235"/>
      <c r="I8" s="235"/>
      <c r="J8" s="235"/>
      <c r="K8" s="235"/>
      <c r="L8" s="235"/>
      <c r="M8" s="236"/>
      <c r="N8" s="37"/>
      <c r="O8" s="37"/>
      <c r="P8" s="37"/>
      <c r="Q8" s="42"/>
      <c r="R8" s="42"/>
      <c r="S8" s="42"/>
      <c r="T8" s="39"/>
      <c r="U8" s="39"/>
      <c r="V8" s="39"/>
      <c r="W8" s="39"/>
      <c r="AF8" s="86" t="s">
        <v>154</v>
      </c>
      <c r="AG8" s="86"/>
      <c r="AH8" s="86" t="s">
        <v>91</v>
      </c>
      <c r="AJ8" s="86"/>
      <c r="AK8" s="86"/>
    </row>
    <row r="9" spans="1:37" ht="18.75" customHeight="1" thickBot="1" x14ac:dyDescent="0.3">
      <c r="A9" s="15"/>
      <c r="B9" s="15"/>
      <c r="C9" s="15"/>
      <c r="D9" s="15"/>
      <c r="E9" s="15"/>
      <c r="F9" s="15"/>
      <c r="G9" s="237"/>
      <c r="H9" s="238"/>
      <c r="I9" s="238"/>
      <c r="J9" s="238"/>
      <c r="K9" s="238"/>
      <c r="L9" s="238"/>
      <c r="M9" s="239"/>
      <c r="N9" s="37"/>
      <c r="O9" s="37"/>
      <c r="P9" s="37"/>
      <c r="Q9" s="42"/>
      <c r="R9" s="42"/>
      <c r="S9" s="42"/>
      <c r="T9" s="39"/>
      <c r="U9" s="39"/>
      <c r="V9" s="39"/>
      <c r="W9" s="39"/>
      <c r="AF9" s="86" t="s">
        <v>155</v>
      </c>
      <c r="AG9" s="86"/>
      <c r="AH9" s="86" t="s">
        <v>115</v>
      </c>
      <c r="AJ9" s="86"/>
      <c r="AK9" s="86"/>
    </row>
    <row r="10" spans="1:37" ht="18.75" customHeight="1" x14ac:dyDescent="0.25">
      <c r="A10" s="15"/>
      <c r="B10" s="15"/>
      <c r="C10" s="15"/>
      <c r="N10" s="37"/>
      <c r="O10" s="37"/>
      <c r="P10" s="37"/>
      <c r="Q10" s="42"/>
      <c r="R10" s="42"/>
      <c r="S10" s="42"/>
      <c r="T10" s="40"/>
      <c r="U10" s="39"/>
      <c r="V10" s="39"/>
      <c r="W10" s="39"/>
      <c r="AF10" s="86" t="s">
        <v>156</v>
      </c>
      <c r="AG10" s="86"/>
      <c r="AH10" s="86" t="s">
        <v>106</v>
      </c>
      <c r="AJ10" s="86"/>
      <c r="AK10" s="86"/>
    </row>
    <row r="11" spans="1:37" ht="18.75" customHeight="1" x14ac:dyDescent="0.25">
      <c r="A11" s="15"/>
      <c r="B11" s="15"/>
      <c r="C11" s="15"/>
      <c r="N11" s="37"/>
      <c r="O11" s="37"/>
      <c r="P11" s="37"/>
      <c r="Q11" s="41"/>
      <c r="R11" s="39"/>
      <c r="S11" s="39"/>
      <c r="T11" s="39"/>
      <c r="U11" s="39"/>
      <c r="V11" s="39"/>
      <c r="W11" s="39"/>
      <c r="AF11" s="86"/>
      <c r="AG11" s="86"/>
      <c r="AH11" s="86" t="s">
        <v>92</v>
      </c>
      <c r="AJ11" s="86"/>
      <c r="AK11" s="86"/>
    </row>
    <row r="12" spans="1:37" ht="18.75" customHeight="1" x14ac:dyDescent="0.25">
      <c r="A12" s="15"/>
      <c r="B12" s="15"/>
      <c r="C12" s="15"/>
      <c r="N12" s="37"/>
      <c r="O12" s="37"/>
      <c r="P12" s="37"/>
      <c r="Q12" s="41"/>
      <c r="R12" s="42"/>
      <c r="S12" s="46"/>
      <c r="T12" s="46"/>
      <c r="U12" s="46"/>
      <c r="V12" s="46"/>
      <c r="W12" s="46"/>
      <c r="AF12" s="86"/>
      <c r="AG12" s="86"/>
      <c r="AH12" s="86" t="s">
        <v>107</v>
      </c>
      <c r="AJ12" s="86"/>
      <c r="AK12" s="86"/>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86"/>
      <c r="AG13" s="86"/>
      <c r="AH13" s="86" t="s">
        <v>108</v>
      </c>
      <c r="AJ13" s="86"/>
      <c r="AK13" s="86"/>
    </row>
    <row r="14" spans="1:37" ht="18.75" customHeight="1" x14ac:dyDescent="0.3">
      <c r="A14" s="15"/>
      <c r="B14" s="212" t="s">
        <v>48</v>
      </c>
      <c r="C14" s="213"/>
      <c r="D14" s="214"/>
      <c r="E14" s="215"/>
      <c r="F14" s="215"/>
      <c r="G14" s="215"/>
      <c r="H14" s="216"/>
      <c r="I14" s="37"/>
      <c r="J14" s="212" t="s">
        <v>58</v>
      </c>
      <c r="K14" s="213"/>
      <c r="L14" s="214"/>
      <c r="M14" s="215"/>
      <c r="N14" s="215"/>
      <c r="O14" s="215"/>
      <c r="P14" s="216"/>
      <c r="Q14" s="43"/>
      <c r="R14" s="42"/>
      <c r="S14" s="47"/>
      <c r="T14" s="47"/>
      <c r="U14" s="47"/>
      <c r="V14" s="47"/>
      <c r="W14" s="47"/>
      <c r="AF14" s="86"/>
      <c r="AG14" s="86"/>
      <c r="AH14" s="86" t="s">
        <v>109</v>
      </c>
      <c r="AJ14" s="86"/>
      <c r="AK14" s="86"/>
    </row>
    <row r="15" spans="1:37" ht="18.75" customHeight="1" x14ac:dyDescent="0.25">
      <c r="A15" s="15"/>
      <c r="B15" s="192" t="s">
        <v>47</v>
      </c>
      <c r="C15" s="193"/>
      <c r="D15" s="203"/>
      <c r="E15" s="204"/>
      <c r="F15" s="204"/>
      <c r="G15" s="204"/>
      <c r="H15" s="205"/>
      <c r="I15" s="37"/>
      <c r="J15" s="192" t="s">
        <v>57</v>
      </c>
      <c r="K15" s="193"/>
      <c r="L15" s="203">
        <f>D15</f>
        <v>0</v>
      </c>
      <c r="M15" s="204"/>
      <c r="N15" s="204"/>
      <c r="O15" s="204"/>
      <c r="P15" s="205"/>
      <c r="Q15" s="41"/>
      <c r="R15" s="42"/>
      <c r="S15" s="46"/>
      <c r="T15" s="46"/>
      <c r="U15" s="46"/>
      <c r="V15" s="46"/>
      <c r="W15" s="46"/>
      <c r="AF15" s="86"/>
      <c r="AG15" s="86"/>
      <c r="AH15" s="86" t="s">
        <v>110</v>
      </c>
      <c r="AJ15" s="86"/>
      <c r="AK15" s="86"/>
    </row>
    <row r="16" spans="1:37" ht="18.75" customHeight="1" x14ac:dyDescent="0.25">
      <c r="A16" s="15"/>
      <c r="B16" s="194"/>
      <c r="C16" s="195"/>
      <c r="D16" s="206"/>
      <c r="E16" s="207"/>
      <c r="F16" s="207"/>
      <c r="G16" s="207"/>
      <c r="H16" s="208"/>
      <c r="I16" s="38"/>
      <c r="J16" s="194"/>
      <c r="K16" s="195"/>
      <c r="L16" s="206"/>
      <c r="M16" s="207"/>
      <c r="N16" s="207"/>
      <c r="O16" s="207"/>
      <c r="P16" s="208"/>
      <c r="Q16" s="41"/>
      <c r="R16" s="42"/>
      <c r="S16" s="47"/>
      <c r="T16" s="47"/>
      <c r="U16" s="47"/>
      <c r="V16" s="47"/>
      <c r="W16" s="47"/>
      <c r="AF16" s="86"/>
      <c r="AG16" s="86"/>
      <c r="AH16" s="86" t="s">
        <v>73</v>
      </c>
    </row>
    <row r="17" spans="1:37" ht="18.75" customHeight="1" x14ac:dyDescent="0.25">
      <c r="A17" s="15"/>
      <c r="B17" s="196" t="s">
        <v>49</v>
      </c>
      <c r="C17" s="197"/>
      <c r="D17" s="198"/>
      <c r="E17" s="220"/>
      <c r="F17" s="220"/>
      <c r="G17" s="220"/>
      <c r="H17" s="221"/>
      <c r="I17" s="37"/>
      <c r="J17" s="196" t="s">
        <v>49</v>
      </c>
      <c r="K17" s="197"/>
      <c r="L17" s="198">
        <f>D17</f>
        <v>0</v>
      </c>
      <c r="M17" s="220"/>
      <c r="N17" s="220"/>
      <c r="O17" s="220"/>
      <c r="P17" s="221"/>
      <c r="Q17" s="41"/>
      <c r="R17" s="42"/>
      <c r="S17" s="47"/>
      <c r="T17" s="47"/>
      <c r="U17" s="47"/>
      <c r="V17" s="47"/>
      <c r="W17" s="47"/>
      <c r="AF17" s="86"/>
      <c r="AG17" s="86"/>
      <c r="AH17" s="86" t="s">
        <v>75</v>
      </c>
      <c r="AI17" s="85">
        <v>1</v>
      </c>
    </row>
    <row r="18" spans="1:37" ht="18.75" customHeight="1" x14ac:dyDescent="0.25">
      <c r="A18" s="15"/>
      <c r="B18" s="192" t="s">
        <v>56</v>
      </c>
      <c r="C18" s="193"/>
      <c r="D18" s="203"/>
      <c r="E18" s="204"/>
      <c r="F18" s="204"/>
      <c r="G18" s="204"/>
      <c r="H18" s="205"/>
      <c r="I18" s="37"/>
      <c r="J18" s="192" t="s">
        <v>55</v>
      </c>
      <c r="K18" s="193"/>
      <c r="L18" s="203">
        <f>D18</f>
        <v>0</v>
      </c>
      <c r="M18" s="204"/>
      <c r="N18" s="204"/>
      <c r="O18" s="204"/>
      <c r="P18" s="205"/>
      <c r="Q18" s="41"/>
      <c r="R18" s="42"/>
      <c r="S18" s="48"/>
      <c r="T18" s="48"/>
      <c r="U18" s="48"/>
      <c r="V18" s="44"/>
      <c r="W18" s="44"/>
      <c r="AF18" s="86"/>
      <c r="AG18" s="86"/>
      <c r="AH18" s="86" t="s">
        <v>132</v>
      </c>
      <c r="AI18" s="85">
        <v>2</v>
      </c>
    </row>
    <row r="19" spans="1:37" ht="18.75" customHeight="1" x14ac:dyDescent="0.25">
      <c r="A19" s="15"/>
      <c r="B19" s="201"/>
      <c r="C19" s="202"/>
      <c r="D19" s="206"/>
      <c r="E19" s="207"/>
      <c r="F19" s="207"/>
      <c r="G19" s="207"/>
      <c r="H19" s="208"/>
      <c r="I19" s="37"/>
      <c r="J19" s="201"/>
      <c r="K19" s="202"/>
      <c r="L19" s="206"/>
      <c r="M19" s="207"/>
      <c r="N19" s="207"/>
      <c r="O19" s="207"/>
      <c r="P19" s="208"/>
      <c r="Q19" s="41"/>
      <c r="R19" s="42"/>
      <c r="S19" s="46"/>
      <c r="T19" s="46"/>
      <c r="U19" s="46"/>
      <c r="V19" s="45"/>
      <c r="W19" s="45"/>
      <c r="AF19" s="86"/>
      <c r="AG19" s="86"/>
      <c r="AH19" s="86" t="s">
        <v>133</v>
      </c>
      <c r="AI19" s="85">
        <v>3</v>
      </c>
      <c r="AJ19" s="86"/>
      <c r="AK19" s="86"/>
    </row>
    <row r="20" spans="1:37" ht="18.75" customHeight="1" x14ac:dyDescent="0.25">
      <c r="A20" s="15"/>
      <c r="B20" s="201"/>
      <c r="C20" s="202"/>
      <c r="D20" s="209" t="s">
        <v>52</v>
      </c>
      <c r="E20" s="210"/>
      <c r="F20" s="20" t="s">
        <v>53</v>
      </c>
      <c r="G20" s="209" t="s">
        <v>54</v>
      </c>
      <c r="H20" s="211"/>
      <c r="I20" s="37"/>
      <c r="J20" s="201"/>
      <c r="K20" s="202"/>
      <c r="L20" s="209" t="s">
        <v>52</v>
      </c>
      <c r="M20" s="210"/>
      <c r="N20" s="20" t="s">
        <v>53</v>
      </c>
      <c r="O20" s="209" t="s">
        <v>54</v>
      </c>
      <c r="P20" s="211"/>
      <c r="Q20" s="41"/>
      <c r="R20" s="42"/>
      <c r="S20" s="46"/>
      <c r="T20" s="46"/>
      <c r="U20" s="46"/>
      <c r="V20" s="46"/>
      <c r="W20" s="46"/>
      <c r="AH20" s="86" t="s">
        <v>94</v>
      </c>
      <c r="AI20" s="85" t="s">
        <v>160</v>
      </c>
      <c r="AJ20" s="86"/>
      <c r="AK20" s="86"/>
    </row>
    <row r="21" spans="1:37" ht="18.75" customHeight="1" thickBot="1" x14ac:dyDescent="0.3">
      <c r="A21" s="15"/>
      <c r="B21" s="194"/>
      <c r="C21" s="195"/>
      <c r="D21" s="198"/>
      <c r="E21" s="199"/>
      <c r="F21" s="21"/>
      <c r="G21" s="243"/>
      <c r="H21" s="244"/>
      <c r="I21" s="37"/>
      <c r="J21" s="249"/>
      <c r="K21" s="250"/>
      <c r="L21" s="245">
        <f>D21</f>
        <v>0</v>
      </c>
      <c r="M21" s="246"/>
      <c r="N21" s="87">
        <f>F21</f>
        <v>0</v>
      </c>
      <c r="O21" s="247">
        <f>G21</f>
        <v>0</v>
      </c>
      <c r="P21" s="248"/>
      <c r="Q21" s="19"/>
      <c r="R21" s="12"/>
      <c r="Y21" s="15"/>
      <c r="Z21" s="15"/>
      <c r="AF21" s="86"/>
      <c r="AG21" s="86"/>
      <c r="AH21" s="86" t="s">
        <v>111</v>
      </c>
      <c r="AI21" s="85" t="s">
        <v>161</v>
      </c>
      <c r="AJ21" s="86"/>
      <c r="AK21" s="86"/>
    </row>
    <row r="22" spans="1:37" ht="18.75" customHeight="1" thickBot="1" x14ac:dyDescent="0.3">
      <c r="A22" s="15"/>
      <c r="B22" s="217" t="s">
        <v>51</v>
      </c>
      <c r="C22" s="253"/>
      <c r="D22" s="254"/>
      <c r="E22" s="255"/>
      <c r="F22" s="255"/>
      <c r="G22" s="255"/>
      <c r="H22" s="256"/>
      <c r="I22" s="37"/>
      <c r="J22" s="249" t="s">
        <v>50</v>
      </c>
      <c r="K22" s="250"/>
      <c r="L22" s="257">
        <f>D22</f>
        <v>0</v>
      </c>
      <c r="M22" s="258"/>
      <c r="N22" s="258"/>
      <c r="O22" s="258"/>
      <c r="P22" s="259"/>
      <c r="Q22" s="19"/>
      <c r="R22" s="12"/>
      <c r="Y22" s="15"/>
      <c r="Z22" s="15"/>
      <c r="AF22" s="86"/>
      <c r="AG22" s="86"/>
      <c r="AH22" s="86" t="s">
        <v>134</v>
      </c>
      <c r="AI22" s="85" t="s">
        <v>149</v>
      </c>
      <c r="AJ22" s="86"/>
      <c r="AK22" s="86"/>
    </row>
    <row r="23" spans="1:37" ht="18.75" customHeight="1" x14ac:dyDescent="0.3">
      <c r="R23" s="51"/>
      <c r="S23" s="51"/>
      <c r="T23" s="15"/>
      <c r="U23" s="15"/>
      <c r="V23" s="15"/>
      <c r="W23" s="15"/>
      <c r="X23" s="15"/>
      <c r="Y23" s="15"/>
      <c r="Z23" s="15"/>
      <c r="AF23" s="86"/>
      <c r="AG23" s="86"/>
      <c r="AH23" s="86" t="s">
        <v>135</v>
      </c>
      <c r="AJ23" s="86"/>
      <c r="AK23" s="86"/>
    </row>
    <row r="24" spans="1:37" ht="18.75" customHeight="1" x14ac:dyDescent="0.25">
      <c r="N24" s="49"/>
      <c r="P24" s="15"/>
      <c r="Q24" s="13" t="s">
        <v>35</v>
      </c>
      <c r="R24" s="51"/>
      <c r="S24" s="52"/>
      <c r="T24" s="15"/>
      <c r="Y24" s="15"/>
      <c r="Z24" s="15"/>
      <c r="AF24" s="86"/>
      <c r="AG24" s="86"/>
      <c r="AH24" s="86" t="s">
        <v>95</v>
      </c>
      <c r="AJ24" s="86"/>
      <c r="AK24" s="86"/>
    </row>
    <row r="25" spans="1:37" s="3" customFormat="1" ht="18.75" customHeight="1" x14ac:dyDescent="0.35">
      <c r="B25" s="50"/>
      <c r="C25" s="50"/>
      <c r="D25" s="50"/>
      <c r="E25" s="50"/>
      <c r="F25" s="50"/>
      <c r="G25" s="50"/>
      <c r="H25" s="50"/>
      <c r="I25" s="50"/>
      <c r="J25" s="50"/>
      <c r="K25" s="50"/>
      <c r="L25" s="50"/>
      <c r="M25" s="50"/>
      <c r="N25" s="50"/>
      <c r="O25" s="85"/>
      <c r="P25" s="15"/>
      <c r="Q25" s="14" t="s">
        <v>36</v>
      </c>
      <c r="R25" s="52"/>
      <c r="S25" s="52"/>
      <c r="T25" s="15"/>
      <c r="Y25" s="15"/>
      <c r="Z25" s="15"/>
      <c r="AA25" s="85"/>
      <c r="AF25" s="86"/>
      <c r="AG25" s="86"/>
      <c r="AH25" s="86" t="s">
        <v>96</v>
      </c>
      <c r="AI25" s="85"/>
      <c r="AJ25" s="86"/>
      <c r="AK25" s="86"/>
    </row>
    <row r="26" spans="1:37" s="6" customFormat="1" ht="18.75" customHeight="1" x14ac:dyDescent="0.45">
      <c r="C26" s="222" t="s">
        <v>162</v>
      </c>
      <c r="D26" s="222"/>
      <c r="E26" s="222"/>
      <c r="F26" s="222"/>
      <c r="G26" s="222"/>
      <c r="H26" s="222"/>
      <c r="I26" s="222"/>
      <c r="J26" s="222"/>
      <c r="K26" s="222"/>
      <c r="L26" s="50"/>
      <c r="M26" s="50"/>
      <c r="N26" s="50"/>
      <c r="O26" s="50"/>
      <c r="P26" s="50"/>
      <c r="Q26" s="7"/>
      <c r="R26" s="7"/>
      <c r="S26" s="7"/>
      <c r="T26" s="7"/>
      <c r="U26" s="16"/>
      <c r="V26" s="16"/>
      <c r="W26" s="16"/>
      <c r="X26" s="16"/>
      <c r="Y26" s="15"/>
      <c r="Z26" s="15"/>
      <c r="AA26" s="85"/>
      <c r="AF26" s="86"/>
      <c r="AG26" s="86"/>
      <c r="AH26" s="86" t="s">
        <v>97</v>
      </c>
      <c r="AI26" s="85"/>
      <c r="AJ26" s="86"/>
      <c r="AK26" s="86"/>
    </row>
    <row r="27" spans="1:37" s="6" customFormat="1" ht="18.75" customHeight="1" x14ac:dyDescent="0.45">
      <c r="C27" s="54" t="s">
        <v>0</v>
      </c>
      <c r="D27" s="115" t="s">
        <v>2</v>
      </c>
      <c r="E27" s="54" t="s">
        <v>3</v>
      </c>
      <c r="I27" s="89" t="s">
        <v>0</v>
      </c>
      <c r="J27" s="115" t="s">
        <v>2</v>
      </c>
      <c r="K27" s="54" t="s">
        <v>3</v>
      </c>
      <c r="L27" s="50"/>
      <c r="M27" s="269" t="s">
        <v>2</v>
      </c>
      <c r="N27" s="270"/>
      <c r="O27" s="126" t="s">
        <v>3</v>
      </c>
      <c r="P27" s="7"/>
      <c r="Q27" s="7"/>
      <c r="R27" s="7"/>
      <c r="S27" s="7"/>
      <c r="T27" s="7"/>
      <c r="U27" s="14"/>
      <c r="V27" s="14"/>
      <c r="W27" s="100"/>
      <c r="X27" s="16"/>
      <c r="Y27" s="103"/>
      <c r="Z27" s="103"/>
      <c r="AA27" s="103"/>
      <c r="AF27" s="86"/>
      <c r="AG27" s="86"/>
      <c r="AH27" s="86" t="s">
        <v>136</v>
      </c>
      <c r="AI27" s="85"/>
      <c r="AJ27" s="86"/>
      <c r="AK27" s="86"/>
    </row>
    <row r="28" spans="1:37" s="6" customFormat="1" ht="15" customHeight="1" x14ac:dyDescent="0.45">
      <c r="C28" s="112">
        <v>0</v>
      </c>
      <c r="D28" s="114"/>
      <c r="E28" s="111" t="str">
        <f>IF(D28&lt;&gt;"",1,"")</f>
        <v/>
      </c>
      <c r="I28" s="112">
        <v>54</v>
      </c>
      <c r="J28" s="170"/>
      <c r="K28" s="111" t="str">
        <f t="shared" ref="K28:K82" si="0">IF(J28&lt;&gt;"",1,"")</f>
        <v/>
      </c>
      <c r="M28" s="267" t="s">
        <v>187</v>
      </c>
      <c r="N28" s="268"/>
      <c r="O28" s="127">
        <f>SUMIFS($E$28:$E$82,$D$28:$D$82,M28)+SUMIFS($K$28:$K$82,$J$28:$J$82,M28)</f>
        <v>0</v>
      </c>
      <c r="P28" s="7"/>
      <c r="Q28" s="7"/>
      <c r="R28" s="7"/>
      <c r="S28" s="7"/>
      <c r="T28" s="7"/>
      <c r="U28" s="101"/>
      <c r="V28" s="14"/>
      <c r="W28" s="100"/>
      <c r="X28" s="16"/>
      <c r="Y28" s="103"/>
      <c r="Z28" s="16"/>
      <c r="AA28" s="16"/>
      <c r="AB28" s="16"/>
      <c r="AC28" s="16"/>
      <c r="AD28" s="16"/>
      <c r="AF28" s="86"/>
      <c r="AG28" s="86"/>
      <c r="AH28" s="86" t="s">
        <v>137</v>
      </c>
      <c r="AI28" s="85"/>
      <c r="AJ28" s="86"/>
      <c r="AK28" s="86"/>
    </row>
    <row r="29" spans="1:37" s="6" customFormat="1" ht="15" customHeight="1" x14ac:dyDescent="0.45">
      <c r="C29" s="112" t="s">
        <v>148</v>
      </c>
      <c r="D29" s="170"/>
      <c r="E29" s="111" t="str">
        <f t="shared" ref="E29:E82" si="1">IF(D29&lt;&gt;"",1,"")</f>
        <v/>
      </c>
      <c r="I29" s="112">
        <v>55</v>
      </c>
      <c r="J29" s="170"/>
      <c r="K29" s="111" t="str">
        <f t="shared" si="0"/>
        <v/>
      </c>
      <c r="M29" s="267" t="s">
        <v>190</v>
      </c>
      <c r="N29" s="268"/>
      <c r="O29" s="127">
        <f t="shared" ref="O29:O30" si="2">SUMIFS($E$28:$E$82,$D$28:$D$82,M29)+SUMIFS($K$28:$K$82,$J$28:$J$82,M29)</f>
        <v>0</v>
      </c>
      <c r="P29" s="7"/>
      <c r="Q29" s="7"/>
      <c r="R29" s="7"/>
      <c r="S29" s="7"/>
      <c r="T29" s="7"/>
      <c r="U29" s="101"/>
      <c r="V29" s="14"/>
      <c r="W29" s="100"/>
      <c r="X29" s="16"/>
      <c r="Y29" s="103"/>
      <c r="Z29" s="16"/>
      <c r="AA29" s="16"/>
      <c r="AB29" s="16"/>
      <c r="AC29" s="16"/>
      <c r="AD29" s="16"/>
      <c r="AF29" s="86"/>
      <c r="AG29" s="86"/>
      <c r="AH29" s="86" t="s">
        <v>112</v>
      </c>
      <c r="AI29" s="85"/>
      <c r="AJ29" s="86"/>
      <c r="AK29" s="86"/>
    </row>
    <row r="30" spans="1:37" s="7" customFormat="1" ht="15" customHeight="1" x14ac:dyDescent="0.45">
      <c r="C30" s="112">
        <v>1</v>
      </c>
      <c r="D30" s="170"/>
      <c r="E30" s="111" t="str">
        <f t="shared" si="1"/>
        <v/>
      </c>
      <c r="I30" s="112">
        <v>56</v>
      </c>
      <c r="J30" s="170"/>
      <c r="K30" s="111" t="str">
        <f t="shared" si="0"/>
        <v/>
      </c>
      <c r="M30" s="267" t="s">
        <v>188</v>
      </c>
      <c r="N30" s="268"/>
      <c r="O30" s="127">
        <f t="shared" si="2"/>
        <v>0</v>
      </c>
      <c r="U30" s="101"/>
      <c r="V30" s="14"/>
      <c r="W30" s="102"/>
      <c r="X30" s="17"/>
      <c r="Y30" s="103"/>
      <c r="Z30" s="17"/>
      <c r="AA30" s="17"/>
      <c r="AB30" s="17"/>
      <c r="AC30" s="17"/>
      <c r="AD30" s="17"/>
      <c r="AF30" s="86"/>
      <c r="AG30" s="86"/>
      <c r="AH30" s="86" t="s">
        <v>98</v>
      </c>
      <c r="AI30" s="85"/>
      <c r="AJ30" s="86"/>
      <c r="AK30" s="86"/>
    </row>
    <row r="31" spans="1:37" s="7" customFormat="1" ht="15" customHeight="1" x14ac:dyDescent="0.45">
      <c r="C31" s="112">
        <v>2</v>
      </c>
      <c r="D31" s="170"/>
      <c r="E31" s="111" t="str">
        <f t="shared" si="1"/>
        <v/>
      </c>
      <c r="I31" s="112">
        <v>57</v>
      </c>
      <c r="J31" s="170"/>
      <c r="K31" s="111" t="str">
        <f t="shared" si="0"/>
        <v/>
      </c>
      <c r="M31" s="267" t="s">
        <v>4</v>
      </c>
      <c r="N31" s="268"/>
      <c r="O31" s="127">
        <f>SUMIFS($E$28:$E$82,$D$28:$D$82,M31)+SUMIFS($K$28:$K$82,$J$28:$J$82,M31)</f>
        <v>0</v>
      </c>
      <c r="U31" s="122"/>
      <c r="V31" s="103"/>
      <c r="W31" s="17"/>
      <c r="X31" s="17"/>
      <c r="Y31" s="103"/>
      <c r="Z31" s="17"/>
      <c r="AA31" s="17"/>
      <c r="AB31" s="17"/>
      <c r="AC31" s="17"/>
      <c r="AD31" s="17"/>
      <c r="AF31" s="86"/>
      <c r="AG31" s="86"/>
      <c r="AH31" s="86" t="s">
        <v>99</v>
      </c>
      <c r="AI31" s="85"/>
      <c r="AJ31" s="86"/>
      <c r="AK31" s="86"/>
    </row>
    <row r="32" spans="1:37" s="7" customFormat="1" ht="15" customHeight="1" x14ac:dyDescent="0.45">
      <c r="C32" s="112">
        <v>3</v>
      </c>
      <c r="D32" s="170"/>
      <c r="E32" s="111" t="str">
        <f t="shared" si="1"/>
        <v/>
      </c>
      <c r="I32" s="112">
        <v>58</v>
      </c>
      <c r="J32" s="170"/>
      <c r="K32" s="111" t="str">
        <f t="shared" si="0"/>
        <v/>
      </c>
      <c r="M32" s="267" t="s">
        <v>39</v>
      </c>
      <c r="N32" s="268"/>
      <c r="O32" s="127">
        <f t="shared" ref="O32:O54" si="3">SUMIFS($E$28:$E$82,$D$28:$D$82,M32)+SUMIFS($K$28:$K$82,$J$28:$J$82,M32)</f>
        <v>0</v>
      </c>
      <c r="U32" s="122"/>
      <c r="V32" s="103"/>
      <c r="W32" s="17"/>
      <c r="X32" s="17"/>
      <c r="Y32" s="103"/>
      <c r="Z32" s="17"/>
      <c r="AA32" s="17"/>
      <c r="AB32" s="17"/>
      <c r="AC32" s="17"/>
      <c r="AD32" s="17"/>
      <c r="AE32" s="17"/>
      <c r="AF32" s="86"/>
      <c r="AG32" s="86"/>
      <c r="AH32" s="86" t="s">
        <v>113</v>
      </c>
      <c r="AI32" s="85"/>
      <c r="AJ32" s="86"/>
      <c r="AK32" s="86"/>
    </row>
    <row r="33" spans="3:37" s="7" customFormat="1" ht="15" customHeight="1" x14ac:dyDescent="0.45">
      <c r="C33" s="112">
        <v>4</v>
      </c>
      <c r="D33" s="170"/>
      <c r="E33" s="111" t="str">
        <f t="shared" si="1"/>
        <v/>
      </c>
      <c r="I33" s="112">
        <v>59</v>
      </c>
      <c r="J33" s="170"/>
      <c r="K33" s="111" t="str">
        <f t="shared" si="0"/>
        <v/>
      </c>
      <c r="M33" s="267" t="s">
        <v>17</v>
      </c>
      <c r="N33" s="268"/>
      <c r="O33" s="127">
        <f t="shared" si="3"/>
        <v>0</v>
      </c>
      <c r="U33" s="17"/>
      <c r="V33" s="17"/>
      <c r="W33" s="17"/>
      <c r="X33" s="17"/>
      <c r="Y33" s="103"/>
      <c r="Z33" s="17"/>
      <c r="AA33" s="17"/>
      <c r="AB33" s="17"/>
      <c r="AC33" s="17"/>
      <c r="AD33" s="17"/>
      <c r="AE33" s="17"/>
      <c r="AF33" s="86"/>
      <c r="AG33" s="86"/>
      <c r="AH33" s="86" t="s">
        <v>138</v>
      </c>
      <c r="AI33" s="17"/>
      <c r="AJ33" s="86"/>
      <c r="AK33" s="86"/>
    </row>
    <row r="34" spans="3:37" s="7" customFormat="1" ht="15" customHeight="1" x14ac:dyDescent="0.45">
      <c r="C34" s="112">
        <v>5</v>
      </c>
      <c r="D34" s="170"/>
      <c r="E34" s="111" t="str">
        <f t="shared" si="1"/>
        <v/>
      </c>
      <c r="I34" s="112">
        <v>60</v>
      </c>
      <c r="J34" s="170"/>
      <c r="K34" s="111" t="str">
        <f t="shared" si="0"/>
        <v/>
      </c>
      <c r="M34" s="267" t="s">
        <v>5</v>
      </c>
      <c r="N34" s="268"/>
      <c r="O34" s="127">
        <f t="shared" si="3"/>
        <v>0</v>
      </c>
      <c r="U34" s="17"/>
      <c r="V34" s="17"/>
      <c r="W34" s="17"/>
      <c r="X34" s="17"/>
      <c r="Y34" s="103"/>
      <c r="Z34" s="17"/>
      <c r="AA34" s="17"/>
      <c r="AB34" s="17"/>
      <c r="AC34" s="17"/>
      <c r="AD34" s="17"/>
      <c r="AE34" s="17"/>
      <c r="AF34" s="86"/>
      <c r="AG34" s="86"/>
      <c r="AH34" s="86" t="s">
        <v>139</v>
      </c>
      <c r="AI34" s="17"/>
      <c r="AJ34" s="86"/>
      <c r="AK34" s="86"/>
    </row>
    <row r="35" spans="3:37" s="7" customFormat="1" ht="15" customHeight="1" x14ac:dyDescent="0.45">
      <c r="C35" s="112">
        <v>6</v>
      </c>
      <c r="D35" s="170"/>
      <c r="E35" s="111" t="str">
        <f t="shared" si="1"/>
        <v/>
      </c>
      <c r="I35" s="112">
        <v>61</v>
      </c>
      <c r="J35" s="170"/>
      <c r="K35" s="111" t="str">
        <f t="shared" si="0"/>
        <v/>
      </c>
      <c r="M35" s="267" t="s">
        <v>40</v>
      </c>
      <c r="N35" s="268"/>
      <c r="O35" s="127">
        <f t="shared" si="3"/>
        <v>0</v>
      </c>
      <c r="U35" s="17"/>
      <c r="V35" s="17"/>
      <c r="W35" s="17"/>
      <c r="X35" s="17"/>
      <c r="Y35" s="17"/>
      <c r="Z35" s="17"/>
      <c r="AA35" s="17"/>
      <c r="AB35" s="17"/>
      <c r="AC35" s="17"/>
      <c r="AD35" s="17"/>
      <c r="AE35" s="17"/>
      <c r="AF35" s="86"/>
      <c r="AG35" s="86"/>
      <c r="AH35" s="86" t="s">
        <v>100</v>
      </c>
      <c r="AI35" s="17"/>
      <c r="AJ35" s="17"/>
    </row>
    <row r="36" spans="3:37" s="7" customFormat="1" ht="15" customHeight="1" x14ac:dyDescent="0.45">
      <c r="C36" s="112">
        <v>7</v>
      </c>
      <c r="D36" s="170"/>
      <c r="E36" s="111" t="str">
        <f t="shared" si="1"/>
        <v/>
      </c>
      <c r="I36" s="112">
        <v>62</v>
      </c>
      <c r="J36" s="170"/>
      <c r="K36" s="111" t="str">
        <f t="shared" si="0"/>
        <v/>
      </c>
      <c r="M36" s="267" t="s">
        <v>19</v>
      </c>
      <c r="N36" s="268"/>
      <c r="O36" s="127">
        <f t="shared" si="3"/>
        <v>0</v>
      </c>
      <c r="U36" s="17"/>
      <c r="V36" s="17"/>
      <c r="W36" s="17"/>
      <c r="X36" s="17"/>
      <c r="Y36" s="17"/>
      <c r="Z36" s="17"/>
      <c r="AA36" s="17"/>
      <c r="AB36" s="17"/>
      <c r="AC36" s="17"/>
      <c r="AD36" s="17"/>
      <c r="AE36" s="17"/>
      <c r="AF36" s="86"/>
      <c r="AG36" s="86"/>
      <c r="AH36" s="86" t="s">
        <v>101</v>
      </c>
      <c r="AI36" s="17"/>
      <c r="AJ36" s="17"/>
    </row>
    <row r="37" spans="3:37" s="7" customFormat="1" ht="15" customHeight="1" x14ac:dyDescent="0.45">
      <c r="C37" s="112">
        <v>8</v>
      </c>
      <c r="D37" s="170"/>
      <c r="E37" s="111" t="str">
        <f t="shared" si="1"/>
        <v/>
      </c>
      <c r="I37" s="112">
        <v>63</v>
      </c>
      <c r="J37" s="170"/>
      <c r="K37" s="111" t="str">
        <f t="shared" si="0"/>
        <v/>
      </c>
      <c r="M37" s="267" t="s">
        <v>6</v>
      </c>
      <c r="N37" s="268"/>
      <c r="O37" s="127">
        <f t="shared" si="3"/>
        <v>0</v>
      </c>
      <c r="U37" s="17"/>
      <c r="V37" s="17"/>
      <c r="W37" s="17"/>
      <c r="X37" s="17"/>
      <c r="Y37" s="17"/>
      <c r="Z37" s="17"/>
      <c r="AA37" s="17"/>
      <c r="AB37" s="17"/>
      <c r="AC37" s="17"/>
      <c r="AD37" s="17"/>
      <c r="AE37" s="17"/>
      <c r="AF37" s="86"/>
      <c r="AG37" s="86"/>
      <c r="AH37" s="86" t="s">
        <v>114</v>
      </c>
      <c r="AI37" s="17"/>
      <c r="AJ37" s="17"/>
    </row>
    <row r="38" spans="3:37" s="7" customFormat="1" ht="15" customHeight="1" x14ac:dyDescent="0.45">
      <c r="C38" s="112">
        <v>9</v>
      </c>
      <c r="D38" s="170"/>
      <c r="E38" s="111" t="str">
        <f t="shared" si="1"/>
        <v/>
      </c>
      <c r="I38" s="112">
        <v>64</v>
      </c>
      <c r="J38" s="170"/>
      <c r="K38" s="111" t="str">
        <f t="shared" si="0"/>
        <v/>
      </c>
      <c r="M38" s="267" t="s">
        <v>41</v>
      </c>
      <c r="N38" s="268"/>
      <c r="O38" s="127">
        <f t="shared" si="3"/>
        <v>0</v>
      </c>
      <c r="Z38" s="17"/>
      <c r="AA38" s="17"/>
      <c r="AB38" s="17"/>
      <c r="AC38" s="17"/>
      <c r="AD38" s="17"/>
      <c r="AE38" s="17"/>
      <c r="AF38" s="17"/>
      <c r="AG38" s="17"/>
      <c r="AH38" s="86" t="s">
        <v>140</v>
      </c>
      <c r="AI38" s="17"/>
      <c r="AJ38" s="17"/>
    </row>
    <row r="39" spans="3:37" s="7" customFormat="1" ht="15" customHeight="1" x14ac:dyDescent="0.45">
      <c r="C39" s="112">
        <v>10</v>
      </c>
      <c r="D39" s="170"/>
      <c r="E39" s="111" t="str">
        <f t="shared" si="1"/>
        <v/>
      </c>
      <c r="I39" s="112">
        <v>65</v>
      </c>
      <c r="J39" s="170"/>
      <c r="K39" s="111" t="str">
        <f t="shared" si="0"/>
        <v/>
      </c>
      <c r="M39" s="267" t="s">
        <v>21</v>
      </c>
      <c r="N39" s="268"/>
      <c r="O39" s="127">
        <f t="shared" si="3"/>
        <v>0</v>
      </c>
      <c r="Z39" s="17"/>
      <c r="AA39" s="17"/>
      <c r="AB39" s="17"/>
      <c r="AC39" s="17"/>
      <c r="AD39" s="17"/>
      <c r="AE39" s="17"/>
      <c r="AF39" s="17"/>
      <c r="AG39" s="17"/>
      <c r="AH39" s="86" t="s">
        <v>81</v>
      </c>
      <c r="AI39" s="17"/>
      <c r="AJ39" s="17"/>
    </row>
    <row r="40" spans="3:37" s="6" customFormat="1" ht="15" customHeight="1" x14ac:dyDescent="0.45">
      <c r="C40" s="112">
        <v>11</v>
      </c>
      <c r="D40" s="170"/>
      <c r="E40" s="111" t="str">
        <f t="shared" si="1"/>
        <v/>
      </c>
      <c r="I40" s="112">
        <v>66</v>
      </c>
      <c r="J40" s="170"/>
      <c r="K40" s="111" t="str">
        <f t="shared" si="0"/>
        <v/>
      </c>
      <c r="M40" s="267" t="s">
        <v>7</v>
      </c>
      <c r="N40" s="268"/>
      <c r="O40" s="127">
        <f t="shared" si="3"/>
        <v>0</v>
      </c>
      <c r="P40" s="7"/>
      <c r="Q40" s="7"/>
      <c r="R40" s="7"/>
      <c r="S40" s="7"/>
      <c r="T40" s="7"/>
      <c r="Z40" s="16"/>
      <c r="AA40" s="16"/>
      <c r="AB40" s="16"/>
      <c r="AC40" s="16"/>
      <c r="AD40" s="16"/>
      <c r="AE40" s="16"/>
      <c r="AF40" s="17"/>
      <c r="AG40" s="17"/>
      <c r="AH40" s="86" t="s">
        <v>141</v>
      </c>
      <c r="AI40" s="16"/>
      <c r="AJ40" s="16"/>
    </row>
    <row r="41" spans="3:37" s="6" customFormat="1" ht="15" customHeight="1" x14ac:dyDescent="0.45">
      <c r="C41" s="112">
        <v>12</v>
      </c>
      <c r="D41" s="170"/>
      <c r="E41" s="111" t="str">
        <f t="shared" si="1"/>
        <v/>
      </c>
      <c r="I41" s="112">
        <v>67</v>
      </c>
      <c r="J41" s="170"/>
      <c r="K41" s="111" t="str">
        <f t="shared" si="0"/>
        <v/>
      </c>
      <c r="M41" s="267" t="s">
        <v>42</v>
      </c>
      <c r="N41" s="268"/>
      <c r="O41" s="127">
        <f t="shared" si="3"/>
        <v>0</v>
      </c>
      <c r="P41" s="7"/>
      <c r="Q41" s="7"/>
      <c r="R41" s="7"/>
      <c r="S41" s="7"/>
      <c r="T41" s="7"/>
      <c r="Z41" s="16"/>
      <c r="AA41" s="16"/>
      <c r="AB41" s="16"/>
      <c r="AC41" s="16"/>
      <c r="AD41" s="16"/>
      <c r="AE41" s="16"/>
      <c r="AF41" s="17"/>
      <c r="AG41" s="17"/>
      <c r="AH41" s="86" t="s">
        <v>120</v>
      </c>
      <c r="AI41" s="16"/>
      <c r="AJ41" s="16"/>
    </row>
    <row r="42" spans="3:37" s="6" customFormat="1" ht="15" customHeight="1" x14ac:dyDescent="0.45">
      <c r="C42" s="112">
        <v>13</v>
      </c>
      <c r="D42" s="170"/>
      <c r="E42" s="111" t="str">
        <f t="shared" si="1"/>
        <v/>
      </c>
      <c r="I42" s="112">
        <v>68</v>
      </c>
      <c r="J42" s="170"/>
      <c r="K42" s="111" t="str">
        <f t="shared" si="0"/>
        <v/>
      </c>
      <c r="M42" s="267" t="s">
        <v>23</v>
      </c>
      <c r="N42" s="268"/>
      <c r="O42" s="127">
        <f t="shared" si="3"/>
        <v>0</v>
      </c>
      <c r="P42" s="7"/>
      <c r="Q42" s="7"/>
      <c r="R42" s="7"/>
      <c r="S42" s="7"/>
      <c r="T42" s="7"/>
      <c r="Z42" s="16"/>
      <c r="AA42" s="16"/>
      <c r="AB42" s="16"/>
      <c r="AC42" s="16"/>
      <c r="AD42" s="16"/>
      <c r="AE42" s="16"/>
      <c r="AF42" s="17"/>
      <c r="AG42" s="17"/>
      <c r="AH42" s="86" t="s">
        <v>102</v>
      </c>
      <c r="AI42" s="16"/>
      <c r="AJ42" s="16"/>
    </row>
    <row r="43" spans="3:37" s="6" customFormat="1" ht="15" customHeight="1" x14ac:dyDescent="0.45">
      <c r="C43" s="112">
        <v>14</v>
      </c>
      <c r="D43" s="170"/>
      <c r="E43" s="111" t="str">
        <f t="shared" si="1"/>
        <v/>
      </c>
      <c r="I43" s="112">
        <v>69</v>
      </c>
      <c r="J43" s="170"/>
      <c r="K43" s="111" t="str">
        <f t="shared" si="0"/>
        <v/>
      </c>
      <c r="M43" s="267" t="s">
        <v>8</v>
      </c>
      <c r="N43" s="268"/>
      <c r="O43" s="127">
        <f t="shared" si="3"/>
        <v>0</v>
      </c>
      <c r="P43" s="7"/>
      <c r="Q43" s="7"/>
      <c r="R43" s="7"/>
      <c r="S43" s="7"/>
      <c r="T43" s="7"/>
      <c r="Z43" s="16"/>
      <c r="AA43" s="16"/>
      <c r="AB43" s="16"/>
      <c r="AC43" s="16"/>
      <c r="AD43" s="16"/>
      <c r="AE43" s="16"/>
      <c r="AF43" s="16"/>
      <c r="AG43" s="16"/>
      <c r="AH43" s="86" t="s">
        <v>142</v>
      </c>
      <c r="AI43" s="16"/>
      <c r="AJ43" s="16"/>
    </row>
    <row r="44" spans="3:37" s="6" customFormat="1" ht="15" customHeight="1" x14ac:dyDescent="0.45">
      <c r="C44" s="112">
        <v>15</v>
      </c>
      <c r="D44" s="170"/>
      <c r="E44" s="111" t="str">
        <f t="shared" si="1"/>
        <v/>
      </c>
      <c r="I44" s="112">
        <v>70</v>
      </c>
      <c r="J44" s="170"/>
      <c r="K44" s="111" t="str">
        <f t="shared" si="0"/>
        <v/>
      </c>
      <c r="M44" s="267" t="s">
        <v>43</v>
      </c>
      <c r="N44" s="268"/>
      <c r="O44" s="127">
        <f t="shared" si="3"/>
        <v>0</v>
      </c>
      <c r="P44" s="7"/>
      <c r="Q44" s="7"/>
      <c r="R44" s="7"/>
      <c r="S44" s="7"/>
      <c r="T44" s="7"/>
      <c r="Z44" s="16"/>
      <c r="AA44" s="16"/>
      <c r="AB44" s="16"/>
      <c r="AC44" s="16"/>
      <c r="AD44" s="16"/>
      <c r="AE44" s="16"/>
      <c r="AF44" s="16"/>
      <c r="AG44" s="16"/>
      <c r="AH44" s="86" t="s">
        <v>103</v>
      </c>
      <c r="AI44" s="16"/>
      <c r="AJ44" s="16"/>
    </row>
    <row r="45" spans="3:37" s="6" customFormat="1" ht="15" customHeight="1" x14ac:dyDescent="0.45">
      <c r="C45" s="112">
        <v>16</v>
      </c>
      <c r="D45" s="170"/>
      <c r="E45" s="111" t="str">
        <f t="shared" si="1"/>
        <v/>
      </c>
      <c r="I45" s="112">
        <v>71</v>
      </c>
      <c r="J45" s="170"/>
      <c r="K45" s="111" t="str">
        <f t="shared" si="0"/>
        <v/>
      </c>
      <c r="M45" s="267" t="s">
        <v>25</v>
      </c>
      <c r="N45" s="268"/>
      <c r="O45" s="127">
        <f t="shared" si="3"/>
        <v>0</v>
      </c>
      <c r="P45" s="7"/>
      <c r="Q45" s="7"/>
      <c r="R45" s="7"/>
      <c r="S45" s="7"/>
      <c r="T45" s="7"/>
      <c r="Z45" s="16"/>
      <c r="AA45" s="16"/>
      <c r="AB45" s="16"/>
      <c r="AC45" s="16"/>
      <c r="AD45" s="16"/>
      <c r="AE45" s="16"/>
      <c r="AF45" s="16"/>
      <c r="AG45" s="16"/>
      <c r="AH45" s="86" t="s">
        <v>85</v>
      </c>
      <c r="AI45" s="16"/>
      <c r="AJ45" s="16"/>
    </row>
    <row r="46" spans="3:37" s="6" customFormat="1" ht="15" customHeight="1" x14ac:dyDescent="0.45">
      <c r="C46" s="112">
        <v>17</v>
      </c>
      <c r="D46" s="170"/>
      <c r="E46" s="111" t="str">
        <f t="shared" si="1"/>
        <v/>
      </c>
      <c r="I46" s="112">
        <v>72</v>
      </c>
      <c r="J46" s="170"/>
      <c r="K46" s="111" t="str">
        <f t="shared" si="0"/>
        <v/>
      </c>
      <c r="M46" s="267" t="s">
        <v>9</v>
      </c>
      <c r="N46" s="268"/>
      <c r="O46" s="127">
        <f t="shared" si="3"/>
        <v>0</v>
      </c>
      <c r="P46" s="7"/>
      <c r="Q46" s="7"/>
      <c r="R46" s="7"/>
      <c r="S46" s="7"/>
      <c r="T46" s="7"/>
      <c r="Z46" s="16"/>
      <c r="AA46" s="16"/>
      <c r="AB46" s="16"/>
      <c r="AC46" s="16"/>
      <c r="AD46" s="16"/>
      <c r="AE46" s="16"/>
      <c r="AF46" s="16"/>
      <c r="AG46" s="16"/>
      <c r="AH46" s="86" t="s">
        <v>104</v>
      </c>
      <c r="AI46" s="16"/>
      <c r="AJ46" s="16"/>
    </row>
    <row r="47" spans="3:37" s="9" customFormat="1" ht="15" customHeight="1" x14ac:dyDescent="0.45">
      <c r="C47" s="112">
        <v>18</v>
      </c>
      <c r="D47" s="170"/>
      <c r="E47" s="111" t="str">
        <f t="shared" si="1"/>
        <v/>
      </c>
      <c r="I47" s="112">
        <v>73</v>
      </c>
      <c r="J47" s="170"/>
      <c r="K47" s="111" t="str">
        <f t="shared" si="0"/>
        <v/>
      </c>
      <c r="M47" s="267" t="s">
        <v>44</v>
      </c>
      <c r="N47" s="268"/>
      <c r="O47" s="127">
        <f t="shared" si="3"/>
        <v>0</v>
      </c>
      <c r="P47" s="7"/>
      <c r="Q47" s="7"/>
      <c r="R47" s="7"/>
      <c r="S47" s="7"/>
      <c r="T47" s="7"/>
      <c r="Z47" s="18"/>
      <c r="AA47" s="18"/>
      <c r="AB47" s="18"/>
      <c r="AC47" s="18"/>
      <c r="AD47" s="18"/>
      <c r="AE47" s="18"/>
      <c r="AF47" s="16"/>
      <c r="AG47" s="16"/>
      <c r="AI47" s="18"/>
      <c r="AJ47" s="18"/>
    </row>
    <row r="48" spans="3:37" s="9" customFormat="1" ht="15" customHeight="1" x14ac:dyDescent="0.45">
      <c r="C48" s="112">
        <v>19</v>
      </c>
      <c r="D48" s="170"/>
      <c r="E48" s="111" t="str">
        <f t="shared" si="1"/>
        <v/>
      </c>
      <c r="I48" s="112">
        <v>74</v>
      </c>
      <c r="J48" s="170"/>
      <c r="K48" s="111" t="str">
        <f t="shared" si="0"/>
        <v/>
      </c>
      <c r="M48" s="267" t="s">
        <v>27</v>
      </c>
      <c r="N48" s="268"/>
      <c r="O48" s="127">
        <f t="shared" si="3"/>
        <v>0</v>
      </c>
      <c r="P48" s="7"/>
      <c r="Q48" s="7"/>
      <c r="R48" s="7"/>
      <c r="S48" s="7"/>
      <c r="T48" s="7"/>
      <c r="AF48" s="16"/>
      <c r="AG48" s="16"/>
    </row>
    <row r="49" spans="3:33" s="9" customFormat="1" ht="15" customHeight="1" x14ac:dyDescent="0.45">
      <c r="C49" s="112">
        <v>20</v>
      </c>
      <c r="D49" s="170"/>
      <c r="E49" s="111" t="str">
        <f t="shared" si="1"/>
        <v/>
      </c>
      <c r="I49" s="112">
        <v>75</v>
      </c>
      <c r="J49" s="170"/>
      <c r="K49" s="111" t="str">
        <f t="shared" si="0"/>
        <v/>
      </c>
      <c r="M49" s="267" t="s">
        <v>10</v>
      </c>
      <c r="N49" s="268"/>
      <c r="O49" s="127">
        <f t="shared" si="3"/>
        <v>0</v>
      </c>
      <c r="P49" s="7"/>
      <c r="Q49" s="7"/>
      <c r="R49" s="7"/>
      <c r="S49" s="7"/>
      <c r="T49" s="7"/>
      <c r="AF49" s="16"/>
      <c r="AG49" s="16"/>
    </row>
    <row r="50" spans="3:33" s="6" customFormat="1" ht="15" customHeight="1" x14ac:dyDescent="0.45">
      <c r="C50" s="112">
        <v>21</v>
      </c>
      <c r="D50" s="170"/>
      <c r="E50" s="111" t="str">
        <f t="shared" si="1"/>
        <v/>
      </c>
      <c r="I50" s="112">
        <v>76</v>
      </c>
      <c r="J50" s="170"/>
      <c r="K50" s="111" t="str">
        <f t="shared" si="0"/>
        <v/>
      </c>
      <c r="M50" s="267" t="s">
        <v>45</v>
      </c>
      <c r="N50" s="268"/>
      <c r="O50" s="127">
        <f t="shared" si="3"/>
        <v>0</v>
      </c>
      <c r="P50" s="7"/>
      <c r="Q50" s="7"/>
      <c r="R50" s="7"/>
      <c r="S50" s="7"/>
      <c r="T50" s="7"/>
      <c r="AF50" s="18"/>
      <c r="AG50" s="18"/>
    </row>
    <row r="51" spans="3:33" s="6" customFormat="1" ht="15" customHeight="1" x14ac:dyDescent="0.45">
      <c r="C51" s="112">
        <v>22</v>
      </c>
      <c r="D51" s="170"/>
      <c r="E51" s="111" t="str">
        <f t="shared" si="1"/>
        <v/>
      </c>
      <c r="I51" s="112">
        <v>77</v>
      </c>
      <c r="J51" s="170"/>
      <c r="K51" s="111" t="str">
        <f t="shared" si="0"/>
        <v/>
      </c>
      <c r="M51" s="267" t="s">
        <v>29</v>
      </c>
      <c r="N51" s="268"/>
      <c r="O51" s="127">
        <f t="shared" si="3"/>
        <v>0</v>
      </c>
      <c r="P51" s="7"/>
      <c r="Q51" s="7"/>
      <c r="R51" s="7"/>
      <c r="S51" s="7"/>
      <c r="T51" s="7"/>
      <c r="AF51" s="9"/>
      <c r="AG51" s="9"/>
    </row>
    <row r="52" spans="3:33" s="6" customFormat="1" ht="15" customHeight="1" x14ac:dyDescent="0.45">
      <c r="C52" s="112">
        <v>23</v>
      </c>
      <c r="D52" s="170"/>
      <c r="E52" s="111" t="str">
        <f t="shared" si="1"/>
        <v/>
      </c>
      <c r="I52" s="112">
        <v>78</v>
      </c>
      <c r="J52" s="170"/>
      <c r="K52" s="111" t="str">
        <f t="shared" si="0"/>
        <v/>
      </c>
      <c r="M52" s="267" t="s">
        <v>122</v>
      </c>
      <c r="N52" s="268"/>
      <c r="O52" s="127">
        <f t="shared" si="3"/>
        <v>0</v>
      </c>
      <c r="AF52" s="9"/>
      <c r="AG52" s="9"/>
    </row>
    <row r="53" spans="3:33" s="6" customFormat="1" ht="15" customHeight="1" x14ac:dyDescent="0.45">
      <c r="C53" s="112">
        <v>24</v>
      </c>
      <c r="D53" s="170"/>
      <c r="E53" s="111" t="str">
        <f t="shared" si="1"/>
        <v/>
      </c>
      <c r="I53" s="112">
        <v>79</v>
      </c>
      <c r="J53" s="170"/>
      <c r="K53" s="111" t="str">
        <f t="shared" si="0"/>
        <v/>
      </c>
      <c r="M53" s="267" t="s">
        <v>147</v>
      </c>
      <c r="N53" s="268"/>
      <c r="O53" s="127">
        <f t="shared" si="3"/>
        <v>0</v>
      </c>
    </row>
    <row r="54" spans="3:33" s="6" customFormat="1" ht="15" customHeight="1" x14ac:dyDescent="0.45">
      <c r="C54" s="112">
        <v>25</v>
      </c>
      <c r="D54" s="170"/>
      <c r="E54" s="111" t="str">
        <f t="shared" si="1"/>
        <v/>
      </c>
      <c r="I54" s="112">
        <v>80</v>
      </c>
      <c r="J54" s="170"/>
      <c r="K54" s="111" t="str">
        <f t="shared" si="0"/>
        <v/>
      </c>
      <c r="M54" s="267" t="s">
        <v>123</v>
      </c>
      <c r="N54" s="268"/>
      <c r="O54" s="127">
        <f t="shared" si="3"/>
        <v>0</v>
      </c>
    </row>
    <row r="55" spans="3:33" s="6" customFormat="1" ht="15" customHeight="1" x14ac:dyDescent="0.45">
      <c r="C55" s="112">
        <v>26</v>
      </c>
      <c r="D55" s="170"/>
      <c r="E55" s="111" t="str">
        <f t="shared" si="1"/>
        <v/>
      </c>
      <c r="I55" s="112">
        <v>81</v>
      </c>
      <c r="J55" s="170"/>
      <c r="K55" s="111" t="str">
        <f t="shared" si="0"/>
        <v/>
      </c>
    </row>
    <row r="56" spans="3:33" s="6" customFormat="1" ht="15" customHeight="1" x14ac:dyDescent="0.45">
      <c r="C56" s="112">
        <v>27</v>
      </c>
      <c r="D56" s="170"/>
      <c r="E56" s="111" t="str">
        <f t="shared" si="1"/>
        <v/>
      </c>
      <c r="I56" s="112">
        <v>82</v>
      </c>
      <c r="J56" s="170"/>
      <c r="K56" s="111" t="str">
        <f t="shared" si="0"/>
        <v/>
      </c>
      <c r="M56" s="178" t="s">
        <v>11</v>
      </c>
      <c r="N56" s="179"/>
      <c r="O56" s="78">
        <f>SUM(O31:O54)</f>
        <v>0</v>
      </c>
    </row>
    <row r="57" spans="3:33" s="6" customFormat="1" ht="15" customHeight="1" x14ac:dyDescent="0.45">
      <c r="C57" s="112">
        <v>28</v>
      </c>
      <c r="D57" s="170"/>
      <c r="E57" s="111" t="str">
        <f t="shared" si="1"/>
        <v/>
      </c>
      <c r="I57" s="112">
        <v>83</v>
      </c>
      <c r="J57" s="170"/>
      <c r="K57" s="111" t="str">
        <f t="shared" si="0"/>
        <v/>
      </c>
      <c r="M57" s="1"/>
      <c r="N57" s="1"/>
    </row>
    <row r="58" spans="3:33" s="6" customFormat="1" ht="15" customHeight="1" x14ac:dyDescent="0.45">
      <c r="C58" s="112">
        <v>29</v>
      </c>
      <c r="D58" s="170"/>
      <c r="E58" s="111" t="str">
        <f t="shared" si="1"/>
        <v/>
      </c>
      <c r="I58" s="112">
        <v>84</v>
      </c>
      <c r="J58" s="170"/>
      <c r="K58" s="111" t="str">
        <f t="shared" si="0"/>
        <v/>
      </c>
      <c r="M58" s="174" t="s">
        <v>12</v>
      </c>
      <c r="N58" s="175"/>
      <c r="O58" s="110">
        <f>O31+O34+O37+O40+O43+O46+O49+O52+O28</f>
        <v>0</v>
      </c>
    </row>
    <row r="59" spans="3:33" s="6" customFormat="1" ht="15" customHeight="1" x14ac:dyDescent="0.45">
      <c r="C59" s="112">
        <v>30</v>
      </c>
      <c r="D59" s="170"/>
      <c r="E59" s="111" t="str">
        <f t="shared" si="1"/>
        <v/>
      </c>
      <c r="I59" s="112">
        <v>85</v>
      </c>
      <c r="J59" s="170"/>
      <c r="K59" s="111" t="str">
        <f t="shared" si="0"/>
        <v/>
      </c>
      <c r="M59" s="174" t="s">
        <v>46</v>
      </c>
      <c r="N59" s="175"/>
      <c r="O59" s="110">
        <f>O32+O35+O38+O41+O44+O47+O50+O53+O29</f>
        <v>0</v>
      </c>
    </row>
    <row r="60" spans="3:33" s="6" customFormat="1" ht="15" customHeight="1" x14ac:dyDescent="0.45">
      <c r="C60" s="112">
        <v>31</v>
      </c>
      <c r="D60" s="170"/>
      <c r="E60" s="111" t="str">
        <f t="shared" si="1"/>
        <v/>
      </c>
      <c r="I60" s="112">
        <v>86</v>
      </c>
      <c r="J60" s="170"/>
      <c r="K60" s="111" t="str">
        <f t="shared" si="0"/>
        <v/>
      </c>
      <c r="M60" s="174" t="s">
        <v>13</v>
      </c>
      <c r="N60" s="175"/>
      <c r="O60" s="110">
        <f>O33+O36+O39+O42+O45+O48+O51+O54+O30</f>
        <v>0</v>
      </c>
      <c r="P60" s="8"/>
    </row>
    <row r="61" spans="3:33" s="6" customFormat="1" ht="15" customHeight="1" x14ac:dyDescent="0.45">
      <c r="C61" s="112">
        <v>32</v>
      </c>
      <c r="D61" s="170"/>
      <c r="E61" s="111" t="str">
        <f t="shared" si="1"/>
        <v/>
      </c>
      <c r="I61" s="112">
        <v>87</v>
      </c>
      <c r="J61" s="170"/>
      <c r="K61" s="111" t="str">
        <f t="shared" si="0"/>
        <v/>
      </c>
      <c r="L61" s="22"/>
      <c r="M61" s="172" t="s">
        <v>38</v>
      </c>
      <c r="N61" s="173"/>
      <c r="O61" s="110">
        <f>SUM(O58:O60)</f>
        <v>0</v>
      </c>
      <c r="P61" s="8"/>
    </row>
    <row r="62" spans="3:33" s="6" customFormat="1" ht="15" customHeight="1" x14ac:dyDescent="0.45">
      <c r="C62" s="112">
        <v>33</v>
      </c>
      <c r="D62" s="170"/>
      <c r="E62" s="111" t="str">
        <f t="shared" si="1"/>
        <v/>
      </c>
      <c r="I62" s="112">
        <v>88</v>
      </c>
      <c r="J62" s="170"/>
      <c r="K62" s="111" t="str">
        <f t="shared" si="0"/>
        <v/>
      </c>
      <c r="M62" s="123"/>
      <c r="N62" s="123"/>
      <c r="O62" s="124"/>
    </row>
    <row r="63" spans="3:33" s="6" customFormat="1" ht="15" customHeight="1" x14ac:dyDescent="0.45">
      <c r="C63" s="112">
        <v>34</v>
      </c>
      <c r="D63" s="170"/>
      <c r="E63" s="111" t="str">
        <f t="shared" si="1"/>
        <v/>
      </c>
      <c r="I63" s="112">
        <v>89</v>
      </c>
      <c r="J63" s="170"/>
      <c r="K63" s="111" t="str">
        <f t="shared" si="0"/>
        <v/>
      </c>
      <c r="M63" s="123"/>
      <c r="N63" s="123"/>
      <c r="O63" s="124"/>
    </row>
    <row r="64" spans="3:33" s="6" customFormat="1" ht="15" customHeight="1" x14ac:dyDescent="0.45">
      <c r="C64" s="112">
        <v>35</v>
      </c>
      <c r="D64" s="170"/>
      <c r="E64" s="111" t="str">
        <f t="shared" si="1"/>
        <v/>
      </c>
      <c r="I64" s="112">
        <v>90</v>
      </c>
      <c r="J64" s="170"/>
      <c r="K64" s="111" t="str">
        <f t="shared" si="0"/>
        <v/>
      </c>
      <c r="M64" s="125"/>
      <c r="N64" s="125"/>
      <c r="O64" s="124"/>
    </row>
    <row r="65" spans="3:33" s="6" customFormat="1" ht="15" customHeight="1" x14ac:dyDescent="0.45">
      <c r="C65" s="112">
        <v>36</v>
      </c>
      <c r="D65" s="170"/>
      <c r="E65" s="111" t="str">
        <f t="shared" si="1"/>
        <v/>
      </c>
      <c r="I65" s="112">
        <v>91</v>
      </c>
      <c r="J65" s="170"/>
      <c r="K65" s="111" t="str">
        <f t="shared" si="0"/>
        <v/>
      </c>
      <c r="M65" s="125"/>
      <c r="N65" s="125"/>
      <c r="O65" s="124"/>
    </row>
    <row r="66" spans="3:33" s="6" customFormat="1" ht="15" customHeight="1" x14ac:dyDescent="0.45">
      <c r="C66" s="112">
        <v>37</v>
      </c>
      <c r="D66" s="170"/>
      <c r="E66" s="111" t="str">
        <f t="shared" si="1"/>
        <v/>
      </c>
      <c r="I66" s="112">
        <v>92</v>
      </c>
      <c r="J66" s="170"/>
      <c r="K66" s="111" t="str">
        <f t="shared" si="0"/>
        <v/>
      </c>
    </row>
    <row r="67" spans="3:33" s="6" customFormat="1" ht="15" customHeight="1" x14ac:dyDescent="0.45">
      <c r="C67" s="112">
        <v>38</v>
      </c>
      <c r="D67" s="170"/>
      <c r="E67" s="111" t="str">
        <f t="shared" si="1"/>
        <v/>
      </c>
      <c r="I67" s="112">
        <v>93</v>
      </c>
      <c r="J67" s="170"/>
      <c r="K67" s="111" t="str">
        <f t="shared" si="0"/>
        <v/>
      </c>
      <c r="O67" s="53"/>
    </row>
    <row r="68" spans="3:33" s="6" customFormat="1" ht="15" customHeight="1" x14ac:dyDescent="0.45">
      <c r="C68" s="112">
        <v>39</v>
      </c>
      <c r="D68" s="170"/>
      <c r="E68" s="111" t="str">
        <f t="shared" si="1"/>
        <v/>
      </c>
      <c r="I68" s="112">
        <v>94</v>
      </c>
      <c r="J68" s="170"/>
      <c r="K68" s="111" t="str">
        <f t="shared" si="0"/>
        <v/>
      </c>
      <c r="O68" s="53"/>
    </row>
    <row r="69" spans="3:33" s="6" customFormat="1" ht="15" customHeight="1" x14ac:dyDescent="0.45">
      <c r="C69" s="112">
        <v>40</v>
      </c>
      <c r="D69" s="170"/>
      <c r="E69" s="111" t="str">
        <f t="shared" si="1"/>
        <v/>
      </c>
      <c r="I69" s="112">
        <v>95</v>
      </c>
      <c r="J69" s="170"/>
      <c r="K69" s="111" t="str">
        <f t="shared" si="0"/>
        <v/>
      </c>
      <c r="O69" s="53"/>
    </row>
    <row r="70" spans="3:33" s="6" customFormat="1" ht="15" customHeight="1" x14ac:dyDescent="0.45">
      <c r="C70" s="112">
        <v>41</v>
      </c>
      <c r="D70" s="170"/>
      <c r="E70" s="111" t="str">
        <f t="shared" si="1"/>
        <v/>
      </c>
      <c r="I70" s="112">
        <v>96</v>
      </c>
      <c r="J70" s="170"/>
      <c r="K70" s="111" t="str">
        <f t="shared" si="0"/>
        <v/>
      </c>
      <c r="O70" s="53"/>
    </row>
    <row r="71" spans="3:33" s="6" customFormat="1" ht="15" customHeight="1" x14ac:dyDescent="0.45">
      <c r="C71" s="112">
        <v>42</v>
      </c>
      <c r="D71" s="170"/>
      <c r="E71" s="111" t="str">
        <f t="shared" si="1"/>
        <v/>
      </c>
      <c r="I71" s="112">
        <v>97</v>
      </c>
      <c r="J71" s="170"/>
      <c r="K71" s="111" t="str">
        <f t="shared" si="0"/>
        <v/>
      </c>
      <c r="O71" s="53"/>
      <c r="P71" s="10"/>
    </row>
    <row r="72" spans="3:33" s="6" customFormat="1" ht="15" customHeight="1" x14ac:dyDescent="0.45">
      <c r="C72" s="112">
        <v>43</v>
      </c>
      <c r="D72" s="170"/>
      <c r="E72" s="111" t="str">
        <f t="shared" si="1"/>
        <v/>
      </c>
      <c r="I72" s="112">
        <v>98</v>
      </c>
      <c r="J72" s="170"/>
      <c r="K72" s="111" t="str">
        <f t="shared" si="0"/>
        <v/>
      </c>
      <c r="O72" s="53"/>
      <c r="P72" s="10"/>
    </row>
    <row r="73" spans="3:33" s="6" customFormat="1" ht="15" customHeight="1" x14ac:dyDescent="0.45">
      <c r="C73" s="112">
        <v>44</v>
      </c>
      <c r="D73" s="170"/>
      <c r="E73" s="111" t="str">
        <f t="shared" si="1"/>
        <v/>
      </c>
      <c r="I73" s="112">
        <v>99</v>
      </c>
      <c r="J73" s="170"/>
      <c r="K73" s="111" t="str">
        <f t="shared" si="0"/>
        <v/>
      </c>
      <c r="O73" s="53"/>
      <c r="P73" s="10"/>
    </row>
    <row r="74" spans="3:33" s="6" customFormat="1" ht="15" customHeight="1" x14ac:dyDescent="0.45">
      <c r="C74" s="112">
        <v>45</v>
      </c>
      <c r="D74" s="170"/>
      <c r="E74" s="111" t="str">
        <f t="shared" si="1"/>
        <v/>
      </c>
      <c r="I74" s="191" t="s">
        <v>32</v>
      </c>
      <c r="J74" s="170"/>
      <c r="K74" s="111" t="str">
        <f t="shared" si="0"/>
        <v/>
      </c>
      <c r="P74" s="10"/>
    </row>
    <row r="75" spans="3:33" ht="15" customHeight="1" x14ac:dyDescent="0.45">
      <c r="C75" s="112">
        <v>46</v>
      </c>
      <c r="D75" s="170"/>
      <c r="E75" s="111" t="str">
        <f t="shared" si="1"/>
        <v/>
      </c>
      <c r="I75" s="191"/>
      <c r="J75" s="170"/>
      <c r="K75" s="111" t="str">
        <f t="shared" si="0"/>
        <v/>
      </c>
      <c r="L75" s="6"/>
      <c r="M75" s="6"/>
      <c r="N75" s="6"/>
      <c r="O75" s="6"/>
      <c r="P75" s="6"/>
      <c r="T75" s="6"/>
      <c r="AF75" s="6"/>
      <c r="AG75" s="6"/>
    </row>
    <row r="76" spans="3:33" ht="15" customHeight="1" x14ac:dyDescent="0.45">
      <c r="C76" s="112">
        <v>47</v>
      </c>
      <c r="D76" s="170"/>
      <c r="E76" s="111" t="str">
        <f t="shared" si="1"/>
        <v/>
      </c>
      <c r="I76" s="191"/>
      <c r="J76" s="170"/>
      <c r="K76" s="111" t="str">
        <f t="shared" si="0"/>
        <v/>
      </c>
      <c r="M76" s="6"/>
      <c r="N76" s="6"/>
      <c r="O76" s="6"/>
      <c r="AF76" s="6"/>
      <c r="AG76" s="6"/>
    </row>
    <row r="77" spans="3:33" ht="15" customHeight="1" x14ac:dyDescent="0.45">
      <c r="C77" s="112">
        <v>48</v>
      </c>
      <c r="D77" s="170"/>
      <c r="E77" s="111" t="str">
        <f t="shared" si="1"/>
        <v/>
      </c>
      <c r="I77" s="191"/>
      <c r="J77" s="170"/>
      <c r="K77" s="111" t="str">
        <f t="shared" si="0"/>
        <v/>
      </c>
      <c r="M77" s="6"/>
      <c r="N77" s="6"/>
      <c r="O77" s="6"/>
      <c r="AF77" s="6"/>
      <c r="AG77" s="6"/>
    </row>
    <row r="78" spans="3:33" ht="15" customHeight="1" x14ac:dyDescent="0.45">
      <c r="C78" s="112">
        <v>49</v>
      </c>
      <c r="D78" s="170"/>
      <c r="E78" s="111" t="str">
        <f t="shared" si="1"/>
        <v/>
      </c>
      <c r="I78" s="191"/>
      <c r="J78" s="170"/>
      <c r="K78" s="111" t="str">
        <f t="shared" si="0"/>
        <v/>
      </c>
      <c r="M78" s="11"/>
      <c r="N78" s="6"/>
      <c r="O78" s="6"/>
    </row>
    <row r="79" spans="3:33" ht="15" customHeight="1" x14ac:dyDescent="0.3">
      <c r="C79" s="112">
        <v>50</v>
      </c>
      <c r="D79" s="170"/>
      <c r="E79" s="111" t="str">
        <f t="shared" si="1"/>
        <v/>
      </c>
      <c r="I79" s="191"/>
      <c r="J79" s="170"/>
      <c r="K79" s="111" t="str">
        <f t="shared" si="0"/>
        <v/>
      </c>
    </row>
    <row r="80" spans="3:33" ht="15" customHeight="1" x14ac:dyDescent="0.3">
      <c r="C80" s="112">
        <v>51</v>
      </c>
      <c r="D80" s="170"/>
      <c r="E80" s="111" t="str">
        <f t="shared" si="1"/>
        <v/>
      </c>
      <c r="I80" s="191"/>
      <c r="J80" s="170"/>
      <c r="K80" s="111" t="str">
        <f t="shared" si="0"/>
        <v/>
      </c>
    </row>
    <row r="81" spans="3:11" ht="15" customHeight="1" x14ac:dyDescent="0.3">
      <c r="C81" s="112">
        <v>52</v>
      </c>
      <c r="D81" s="170"/>
      <c r="E81" s="111" t="str">
        <f t="shared" si="1"/>
        <v/>
      </c>
      <c r="I81" s="191"/>
      <c r="J81" s="170"/>
      <c r="K81" s="111" t="str">
        <f t="shared" si="0"/>
        <v/>
      </c>
    </row>
    <row r="82" spans="3:11" ht="15" customHeight="1" x14ac:dyDescent="0.3">
      <c r="C82" s="112">
        <v>53</v>
      </c>
      <c r="D82" s="170"/>
      <c r="E82" s="111" t="str">
        <f t="shared" si="1"/>
        <v/>
      </c>
      <c r="I82" s="191"/>
      <c r="J82" s="170"/>
      <c r="K82" s="111" t="str">
        <f t="shared" si="0"/>
        <v/>
      </c>
    </row>
    <row r="83" spans="3:11" ht="18.75" customHeight="1" x14ac:dyDescent="0.5">
      <c r="F83" s="5"/>
      <c r="G83" s="5"/>
      <c r="H83" s="5"/>
      <c r="I83" s="5"/>
      <c r="J83" s="5"/>
      <c r="K83" s="5"/>
    </row>
    <row r="84" spans="3:11" ht="18.75" customHeight="1" x14ac:dyDescent="0.35">
      <c r="F84" s="4"/>
      <c r="G84" s="4"/>
      <c r="H84" s="4"/>
      <c r="I84" s="4"/>
      <c r="J84" s="4"/>
      <c r="K84" s="4"/>
    </row>
    <row r="85" spans="3:11" ht="18.75" customHeight="1" x14ac:dyDescent="0.35">
      <c r="F85" s="3"/>
      <c r="G85" s="3"/>
      <c r="H85" s="3"/>
      <c r="I85" s="3"/>
      <c r="J85" s="3"/>
      <c r="K85" s="3"/>
    </row>
    <row r="86" spans="3:11" ht="18.75" customHeight="1" x14ac:dyDescent="0.35">
      <c r="F86" s="3"/>
      <c r="G86" s="3"/>
      <c r="H86" s="3"/>
      <c r="I86" s="3"/>
      <c r="J86" s="3"/>
      <c r="K86" s="3"/>
    </row>
    <row r="87" spans="3:11" ht="18.75" customHeight="1" x14ac:dyDescent="0.35">
      <c r="F87" s="3"/>
      <c r="G87" s="3"/>
      <c r="H87" s="3"/>
      <c r="I87" s="3"/>
      <c r="J87" s="3"/>
      <c r="K87" s="3"/>
    </row>
    <row r="88" spans="3:11" ht="18.75" customHeight="1" x14ac:dyDescent="0.3"/>
    <row r="89" spans="3:11" ht="18.75" customHeight="1" x14ac:dyDescent="0.3"/>
    <row r="90" spans="3:11" ht="18.75" customHeight="1" x14ac:dyDescent="0.3"/>
    <row r="91" spans="3:11" ht="18.75" customHeight="1" x14ac:dyDescent="0.3"/>
    <row r="92" spans="3:11" ht="18.75" customHeight="1" x14ac:dyDescent="0.3"/>
    <row r="93" spans="3:11" ht="18.75" customHeight="1" x14ac:dyDescent="0.3"/>
    <row r="94" spans="3:11" ht="18.75" customHeight="1" x14ac:dyDescent="0.3"/>
    <row r="95" spans="3:11" ht="18.75" customHeight="1" x14ac:dyDescent="0.3"/>
    <row r="96" spans="3:11" ht="18.75" customHeight="1" x14ac:dyDescent="0.3"/>
    <row r="97" ht="18.75" customHeight="1" x14ac:dyDescent="0.3"/>
  </sheetData>
  <dataConsolidate/>
  <mergeCells count="76">
    <mergeCell ref="M28:N28"/>
    <mergeCell ref="M29:N29"/>
    <mergeCell ref="M30:N30"/>
    <mergeCell ref="B17:C17"/>
    <mergeCell ref="D17:H17"/>
    <mergeCell ref="J17:K17"/>
    <mergeCell ref="L17:P17"/>
    <mergeCell ref="B18:C21"/>
    <mergeCell ref="D18:H19"/>
    <mergeCell ref="J18:K21"/>
    <mergeCell ref="L18:P19"/>
    <mergeCell ref="D20:E20"/>
    <mergeCell ref="G20:H20"/>
    <mergeCell ref="L20:M20"/>
    <mergeCell ref="O20:P20"/>
    <mergeCell ref="D21:E21"/>
    <mergeCell ref="G21:H21"/>
    <mergeCell ref="L21:M21"/>
    <mergeCell ref="O21:P21"/>
    <mergeCell ref="B15:C16"/>
    <mergeCell ref="D15:H16"/>
    <mergeCell ref="J15:K16"/>
    <mergeCell ref="L15:P16"/>
    <mergeCell ref="A1:T1"/>
    <mergeCell ref="D2:F2"/>
    <mergeCell ref="G2:M2"/>
    <mergeCell ref="D3:F3"/>
    <mergeCell ref="G3:M3"/>
    <mergeCell ref="D4:F4"/>
    <mergeCell ref="G4:M4"/>
    <mergeCell ref="B14:C14"/>
    <mergeCell ref="D14:H14"/>
    <mergeCell ref="J14:K14"/>
    <mergeCell ref="L14:P14"/>
    <mergeCell ref="D7:F7"/>
    <mergeCell ref="G7:M9"/>
    <mergeCell ref="D5:F5"/>
    <mergeCell ref="G5:M5"/>
    <mergeCell ref="D6:F6"/>
    <mergeCell ref="G6:M6"/>
    <mergeCell ref="B22:C22"/>
    <mergeCell ref="D22:H22"/>
    <mergeCell ref="J22:K22"/>
    <mergeCell ref="L22:P22"/>
    <mergeCell ref="M27:N27"/>
    <mergeCell ref="C26:K26"/>
    <mergeCell ref="M34:N34"/>
    <mergeCell ref="M35:N35"/>
    <mergeCell ref="M31:N31"/>
    <mergeCell ref="M32:N32"/>
    <mergeCell ref="M33:N33"/>
    <mergeCell ref="M40:N40"/>
    <mergeCell ref="M41:N41"/>
    <mergeCell ref="M38:N38"/>
    <mergeCell ref="M39:N39"/>
    <mergeCell ref="M36:N36"/>
    <mergeCell ref="M37:N37"/>
    <mergeCell ref="M46:N46"/>
    <mergeCell ref="M47:N47"/>
    <mergeCell ref="M44:N44"/>
    <mergeCell ref="M45:N45"/>
    <mergeCell ref="M42:N42"/>
    <mergeCell ref="M43:N43"/>
    <mergeCell ref="M52:N52"/>
    <mergeCell ref="M53:N53"/>
    <mergeCell ref="M50:N50"/>
    <mergeCell ref="M51:N51"/>
    <mergeCell ref="M48:N48"/>
    <mergeCell ref="M49:N49"/>
    <mergeCell ref="M54:N54"/>
    <mergeCell ref="M56:N56"/>
    <mergeCell ref="I74:I82"/>
    <mergeCell ref="M60:N60"/>
    <mergeCell ref="M61:N61"/>
    <mergeCell ref="M58:N58"/>
    <mergeCell ref="M59:N59"/>
  </mergeCells>
  <conditionalFormatting sqref="L15:P22">
    <cfRule type="cellIs" dxfId="35" priority="16" operator="equal">
      <formula>0</formula>
    </cfRule>
  </conditionalFormatting>
  <conditionalFormatting sqref="M55:O61 O27 M27 M31:M54 O31:O54">
    <cfRule type="expression" dxfId="34" priority="10">
      <formula>$U$30=$AI$19</formula>
    </cfRule>
  </conditionalFormatting>
  <conditionalFormatting sqref="O31:O54">
    <cfRule type="cellIs" dxfId="33" priority="3" operator="equal">
      <formula>0</formula>
    </cfRule>
  </conditionalFormatting>
  <conditionalFormatting sqref="M28:M30 O28:O30">
    <cfRule type="expression" dxfId="32" priority="2">
      <formula>$U$30=$AI$19</formula>
    </cfRule>
  </conditionalFormatting>
  <conditionalFormatting sqref="O28:O30">
    <cfRule type="cellIs" dxfId="31" priority="1" operator="equal">
      <formula>0</formula>
    </cfRule>
  </conditionalFormatting>
  <dataValidations count="3">
    <dataValidation type="list" allowBlank="1" showInputMessage="1" showErrorMessage="1" sqref="C28:C82 I28:I82" xr:uid="{07FA4F32-2B67-4B96-AC21-B19781BC3A96}">
      <formula1>$M$31:$M$54</formula1>
    </dataValidation>
    <dataValidation type="list" allowBlank="1" showInputMessage="1" showErrorMessage="1" sqref="D28:D82 J28:J82" xr:uid="{7642F6FB-5860-4054-8ED8-1E3590EF3B6F}">
      <formula1>$M$28:$M$54</formula1>
    </dataValidation>
    <dataValidation type="list" allowBlank="1" showInputMessage="1" showErrorMessage="1" sqref="G4:M4" xr:uid="{EAC04BCC-5787-4542-9649-EF8855ECAC18}">
      <formula1>$AJ$2:$AJ$4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CAEA8-14E2-4D6A-BA38-6563BBEF2CD6}">
  <sheetPr>
    <tabColor theme="0" tint="-0.34998626667073579"/>
  </sheetPr>
  <dimension ref="A1:AK97"/>
  <sheetViews>
    <sheetView showGridLines="0" zoomScaleNormal="100" zoomScaleSheetLayoutView="40" zoomScalePageLayoutView="40" workbookViewId="0">
      <selection activeCell="B4" sqref="B4"/>
    </sheetView>
  </sheetViews>
  <sheetFormatPr defaultColWidth="8.85546875" defaultRowHeight="18.75" x14ac:dyDescent="0.3"/>
  <cols>
    <col min="1" max="1" width="8.85546875" style="85"/>
    <col min="2" max="2" width="8.85546875" style="1" customWidth="1"/>
    <col min="3" max="16" width="8.85546875" style="85" customWidth="1"/>
    <col min="17" max="17" width="8.85546875" style="2" customWidth="1"/>
    <col min="18" max="19" width="8.85546875" style="85" customWidth="1"/>
    <col min="20" max="20" width="8.85546875" style="85"/>
    <col min="21" max="24" width="8.85546875" style="85" customWidth="1"/>
    <col min="25" max="30" width="8.85546875" style="85"/>
    <col min="31" max="31" width="16.42578125" style="85" bestFit="1" customWidth="1"/>
    <col min="32" max="32" width="58.28515625" style="85" bestFit="1" customWidth="1"/>
    <col min="33" max="33" width="16.42578125" style="85" bestFit="1" customWidth="1"/>
    <col min="34" max="35" width="21" style="85" bestFit="1" customWidth="1"/>
    <col min="36" max="36" width="71.5703125" style="85" bestFit="1" customWidth="1"/>
    <col min="37" max="37" width="16.42578125" style="85" bestFit="1" customWidth="1"/>
    <col min="38" max="16384" width="8.85546875" style="85"/>
  </cols>
  <sheetData>
    <row r="1" spans="1:37" ht="24.75" customHeight="1" thickBot="1" x14ac:dyDescent="0.35">
      <c r="A1" s="252" t="s">
        <v>195</v>
      </c>
      <c r="B1" s="252"/>
      <c r="C1" s="252"/>
      <c r="D1" s="252"/>
      <c r="E1" s="252"/>
      <c r="F1" s="252"/>
      <c r="G1" s="252"/>
      <c r="H1" s="252"/>
      <c r="I1" s="252"/>
      <c r="J1" s="252"/>
      <c r="K1" s="252"/>
      <c r="L1" s="252"/>
      <c r="M1" s="252"/>
      <c r="N1" s="252"/>
      <c r="O1" s="252"/>
      <c r="P1" s="252"/>
      <c r="Q1" s="252"/>
      <c r="R1" s="252"/>
      <c r="S1" s="252"/>
      <c r="T1" s="252"/>
    </row>
    <row r="2" spans="1:37" x14ac:dyDescent="0.3">
      <c r="A2" s="15"/>
      <c r="B2" s="69"/>
      <c r="C2" s="69"/>
      <c r="D2" s="212" t="s">
        <v>33</v>
      </c>
      <c r="E2" s="260"/>
      <c r="F2" s="260"/>
      <c r="G2" s="261"/>
      <c r="H2" s="262"/>
      <c r="I2" s="262"/>
      <c r="J2" s="262"/>
      <c r="K2" s="262"/>
      <c r="L2" s="262"/>
      <c r="M2" s="263"/>
      <c r="N2" s="37"/>
      <c r="O2" s="37"/>
      <c r="P2" s="37"/>
      <c r="AF2" s="56" t="s">
        <v>64</v>
      </c>
      <c r="AG2" s="35" t="s">
        <v>64</v>
      </c>
      <c r="AH2" s="35" t="s">
        <v>64</v>
      </c>
      <c r="AJ2" s="56" t="s">
        <v>64</v>
      </c>
      <c r="AK2" s="56" t="s">
        <v>64</v>
      </c>
    </row>
    <row r="3" spans="1:37" ht="18.75" customHeight="1" x14ac:dyDescent="0.25">
      <c r="A3" s="15"/>
      <c r="B3" s="15"/>
      <c r="C3" s="15"/>
      <c r="D3" s="196" t="s">
        <v>59</v>
      </c>
      <c r="E3" s="200"/>
      <c r="F3" s="200"/>
      <c r="G3" s="264"/>
      <c r="H3" s="265"/>
      <c r="I3" s="265"/>
      <c r="J3" s="265"/>
      <c r="K3" s="265"/>
      <c r="L3" s="265"/>
      <c r="M3" s="266"/>
      <c r="N3" s="37"/>
      <c r="O3" s="37"/>
      <c r="P3" s="37"/>
      <c r="Q3" s="42"/>
      <c r="R3" s="42"/>
      <c r="S3" s="42"/>
      <c r="T3" s="39"/>
      <c r="U3" s="39"/>
      <c r="V3" s="39"/>
      <c r="W3" s="39"/>
      <c r="AF3" s="156" t="s">
        <v>174</v>
      </c>
      <c r="AG3" s="155" t="s">
        <v>176</v>
      </c>
      <c r="AH3" s="85" t="s">
        <v>121</v>
      </c>
      <c r="AJ3" s="165" t="s">
        <v>198</v>
      </c>
      <c r="AK3" s="166" t="s">
        <v>185</v>
      </c>
    </row>
    <row r="4" spans="1:37" ht="18.75" customHeight="1" x14ac:dyDescent="0.25">
      <c r="A4" s="15"/>
      <c r="B4" s="15"/>
      <c r="C4" s="15"/>
      <c r="D4" s="196" t="s">
        <v>88</v>
      </c>
      <c r="E4" s="200"/>
      <c r="F4" s="200"/>
      <c r="G4" s="228" t="s">
        <v>64</v>
      </c>
      <c r="H4" s="229"/>
      <c r="I4" s="229"/>
      <c r="J4" s="229"/>
      <c r="K4" s="229"/>
      <c r="L4" s="229"/>
      <c r="M4" s="230"/>
      <c r="N4" s="37"/>
      <c r="O4" s="37"/>
      <c r="P4" s="37"/>
      <c r="Q4" s="42"/>
      <c r="R4" s="42"/>
      <c r="S4" s="42"/>
      <c r="T4" s="39"/>
      <c r="U4" s="39"/>
      <c r="V4" s="39"/>
      <c r="W4" s="39"/>
      <c r="AF4" s="156" t="s">
        <v>199</v>
      </c>
      <c r="AG4" s="155" t="s">
        <v>177</v>
      </c>
      <c r="AH4" s="86" t="s">
        <v>69</v>
      </c>
      <c r="AJ4" s="169" t="s">
        <v>194</v>
      </c>
      <c r="AK4" s="169" t="s">
        <v>144</v>
      </c>
    </row>
    <row r="5" spans="1:37" ht="18.75" customHeight="1" x14ac:dyDescent="0.25">
      <c r="A5" s="15"/>
      <c r="B5" s="15"/>
      <c r="C5" s="15"/>
      <c r="D5" s="196" t="s">
        <v>86</v>
      </c>
      <c r="E5" s="200"/>
      <c r="F5" s="200"/>
      <c r="G5" s="276" t="str">
        <f>VLOOKUP(G4,$AF$2:$AG$6,2,FALSE)</f>
        <v>_ _ _ _ _ _ _ _ _ _ _</v>
      </c>
      <c r="H5" s="277"/>
      <c r="I5" s="277"/>
      <c r="J5" s="277"/>
      <c r="K5" s="277"/>
      <c r="L5" s="277"/>
      <c r="M5" s="278"/>
      <c r="N5" s="37"/>
      <c r="O5" s="37"/>
      <c r="P5" s="37"/>
      <c r="Q5" s="42"/>
      <c r="R5" s="42"/>
      <c r="S5" s="42"/>
      <c r="T5" s="39"/>
      <c r="U5" s="39"/>
      <c r="V5" s="39"/>
      <c r="W5" s="39"/>
      <c r="AF5" s="169" t="s">
        <v>193</v>
      </c>
      <c r="AG5" s="169" t="s">
        <v>143</v>
      </c>
      <c r="AH5" s="86" t="s">
        <v>131</v>
      </c>
      <c r="AJ5" s="86"/>
      <c r="AK5" s="86"/>
    </row>
    <row r="6" spans="1:37" ht="18.75" customHeight="1" x14ac:dyDescent="0.25">
      <c r="A6" s="15"/>
      <c r="B6" s="15"/>
      <c r="C6" s="15"/>
      <c r="D6" s="196" t="s">
        <v>34</v>
      </c>
      <c r="E6" s="200"/>
      <c r="F6" s="200"/>
      <c r="G6" s="228"/>
      <c r="H6" s="229"/>
      <c r="I6" s="229"/>
      <c r="J6" s="229"/>
      <c r="K6" s="229"/>
      <c r="L6" s="229"/>
      <c r="M6" s="230"/>
      <c r="N6" s="37"/>
      <c r="O6" s="37"/>
      <c r="P6" s="37"/>
      <c r="Q6" s="42"/>
      <c r="R6" s="42"/>
      <c r="S6" s="42"/>
      <c r="T6" s="39"/>
      <c r="U6" s="39"/>
      <c r="V6" s="39"/>
      <c r="W6" s="39"/>
      <c r="AF6" s="169" t="s">
        <v>191</v>
      </c>
      <c r="AG6" s="169" t="s">
        <v>175</v>
      </c>
      <c r="AH6" s="86" t="s">
        <v>90</v>
      </c>
      <c r="AJ6" s="86"/>
      <c r="AK6" s="86"/>
    </row>
    <row r="7" spans="1:37" ht="18.75" customHeight="1" x14ac:dyDescent="0.25">
      <c r="A7" s="15"/>
      <c r="B7" s="15"/>
      <c r="C7" s="15"/>
      <c r="D7" s="196" t="s">
        <v>89</v>
      </c>
      <c r="E7" s="200"/>
      <c r="F7" s="200"/>
      <c r="G7" s="228" t="s">
        <v>64</v>
      </c>
      <c r="H7" s="229"/>
      <c r="I7" s="229"/>
      <c r="J7" s="229"/>
      <c r="K7" s="229"/>
      <c r="L7" s="229"/>
      <c r="M7" s="230"/>
      <c r="N7" s="37"/>
      <c r="O7" s="37"/>
      <c r="P7" s="37"/>
      <c r="Q7" s="42"/>
      <c r="R7" s="42"/>
      <c r="S7" s="42"/>
      <c r="T7" s="39"/>
      <c r="U7" s="39"/>
      <c r="V7" s="39"/>
      <c r="W7" s="39"/>
      <c r="AF7" s="86"/>
      <c r="AG7" s="86"/>
      <c r="AH7" s="86" t="s">
        <v>105</v>
      </c>
      <c r="AJ7" s="86"/>
      <c r="AK7" s="86"/>
    </row>
    <row r="8" spans="1:37" ht="18.75" customHeight="1" x14ac:dyDescent="0.25">
      <c r="A8" s="15"/>
      <c r="B8" s="15"/>
      <c r="C8" s="15"/>
      <c r="D8" s="196" t="s">
        <v>86</v>
      </c>
      <c r="E8" s="200"/>
      <c r="F8" s="200"/>
      <c r="G8" s="228" t="str">
        <f>VLOOKUP(G7,$AJ$2:$AK$4,2,FALSE)</f>
        <v>_ _ _ _ _ _ _ _ _ _ _</v>
      </c>
      <c r="H8" s="229"/>
      <c r="I8" s="229"/>
      <c r="J8" s="229"/>
      <c r="K8" s="229"/>
      <c r="L8" s="229"/>
      <c r="M8" s="230"/>
      <c r="N8" s="37"/>
      <c r="O8" s="37"/>
      <c r="P8" s="37"/>
      <c r="Q8" s="42"/>
      <c r="R8" s="42"/>
      <c r="S8" s="42"/>
      <c r="T8" s="39"/>
      <c r="U8" s="39"/>
      <c r="V8" s="39"/>
      <c r="W8" s="39"/>
      <c r="AF8" s="86"/>
      <c r="AG8" s="86"/>
      <c r="AH8" s="86" t="s">
        <v>91</v>
      </c>
      <c r="AJ8" s="86"/>
      <c r="AK8" s="86"/>
    </row>
    <row r="9" spans="1:37" ht="18.75" customHeight="1" x14ac:dyDescent="0.25">
      <c r="A9" s="15"/>
      <c r="B9" s="15"/>
      <c r="C9" s="15"/>
      <c r="D9" s="196" t="s">
        <v>34</v>
      </c>
      <c r="E9" s="200"/>
      <c r="F9" s="200"/>
      <c r="G9" s="228"/>
      <c r="H9" s="229"/>
      <c r="I9" s="229"/>
      <c r="J9" s="229"/>
      <c r="K9" s="229"/>
      <c r="L9" s="229"/>
      <c r="M9" s="230"/>
      <c r="N9" s="37"/>
      <c r="O9" s="37"/>
      <c r="P9" s="37"/>
      <c r="Q9" s="42"/>
      <c r="R9" s="42"/>
      <c r="S9" s="42"/>
      <c r="T9" s="39"/>
      <c r="U9" s="39"/>
      <c r="V9" s="39"/>
      <c r="W9" s="39"/>
      <c r="AF9" s="86"/>
      <c r="AG9" s="86"/>
      <c r="AH9" s="86" t="s">
        <v>115</v>
      </c>
      <c r="AJ9" s="86"/>
      <c r="AK9" s="86"/>
    </row>
    <row r="10" spans="1:37" ht="18.75" customHeight="1" thickBot="1" x14ac:dyDescent="0.3">
      <c r="A10" s="15"/>
      <c r="B10" s="15"/>
      <c r="C10" s="15"/>
      <c r="D10" s="217" t="s">
        <v>87</v>
      </c>
      <c r="E10" s="218"/>
      <c r="F10" s="218"/>
      <c r="G10" s="231"/>
      <c r="H10" s="232"/>
      <c r="I10" s="232"/>
      <c r="J10" s="232"/>
      <c r="K10" s="232"/>
      <c r="L10" s="232"/>
      <c r="M10" s="233"/>
      <c r="N10" s="37"/>
      <c r="O10" s="37"/>
      <c r="P10" s="37"/>
      <c r="Q10" s="42"/>
      <c r="R10" s="42"/>
      <c r="S10" s="42"/>
      <c r="T10" s="40"/>
      <c r="U10" s="39"/>
      <c r="V10" s="39"/>
      <c r="W10" s="39"/>
      <c r="AF10" s="86"/>
      <c r="AG10" s="86"/>
      <c r="AH10" s="86" t="s">
        <v>106</v>
      </c>
      <c r="AJ10" s="86"/>
      <c r="AK10" s="86"/>
    </row>
    <row r="11" spans="1:37" ht="18.75" customHeight="1" x14ac:dyDescent="0.25">
      <c r="A11" s="15"/>
      <c r="B11" s="15"/>
      <c r="C11" s="15"/>
      <c r="D11" s="15"/>
      <c r="E11" s="15"/>
      <c r="F11" s="36"/>
      <c r="G11" s="234"/>
      <c r="H11" s="235"/>
      <c r="I11" s="235"/>
      <c r="J11" s="235"/>
      <c r="K11" s="235"/>
      <c r="L11" s="235"/>
      <c r="M11" s="236"/>
      <c r="N11" s="37"/>
      <c r="O11" s="37"/>
      <c r="P11" s="37"/>
      <c r="Q11" s="41"/>
      <c r="R11" s="39"/>
      <c r="S11" s="39"/>
      <c r="T11" s="39"/>
      <c r="U11" s="39"/>
      <c r="V11" s="39"/>
      <c r="W11" s="39"/>
      <c r="AF11" s="86"/>
      <c r="AG11" s="86"/>
      <c r="AH11" s="86" t="s">
        <v>92</v>
      </c>
      <c r="AJ11" s="86"/>
      <c r="AK11" s="86"/>
    </row>
    <row r="12" spans="1:37" ht="18.75" customHeight="1" thickBot="1" x14ac:dyDescent="0.3">
      <c r="A12" s="15"/>
      <c r="B12" s="15"/>
      <c r="C12" s="15"/>
      <c r="D12" s="15"/>
      <c r="E12" s="15"/>
      <c r="F12" s="15"/>
      <c r="G12" s="237"/>
      <c r="H12" s="238"/>
      <c r="I12" s="238"/>
      <c r="J12" s="238"/>
      <c r="K12" s="238"/>
      <c r="L12" s="238"/>
      <c r="M12" s="239"/>
      <c r="N12" s="37"/>
      <c r="O12" s="37"/>
      <c r="P12" s="37"/>
      <c r="Q12" s="41"/>
      <c r="R12" s="42"/>
      <c r="S12" s="46"/>
      <c r="T12" s="46"/>
      <c r="U12" s="46"/>
      <c r="V12" s="46"/>
      <c r="W12" s="46"/>
      <c r="AF12" s="86"/>
      <c r="AG12" s="86"/>
      <c r="AH12" s="86" t="s">
        <v>107</v>
      </c>
      <c r="AJ12" s="86"/>
      <c r="AK12" s="86"/>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86"/>
      <c r="AG13" s="86"/>
      <c r="AH13" s="86" t="s">
        <v>108</v>
      </c>
      <c r="AJ13" s="86"/>
      <c r="AK13" s="86"/>
    </row>
    <row r="14" spans="1:37" ht="18.75" customHeight="1" x14ac:dyDescent="0.3">
      <c r="A14" s="15"/>
      <c r="B14" s="212" t="s">
        <v>48</v>
      </c>
      <c r="C14" s="213"/>
      <c r="D14" s="214"/>
      <c r="E14" s="215"/>
      <c r="F14" s="215"/>
      <c r="G14" s="215"/>
      <c r="H14" s="216"/>
      <c r="I14" s="37"/>
      <c r="J14" s="212" t="s">
        <v>58</v>
      </c>
      <c r="K14" s="213"/>
      <c r="L14" s="214"/>
      <c r="M14" s="215"/>
      <c r="N14" s="215"/>
      <c r="O14" s="215"/>
      <c r="P14" s="216"/>
      <c r="Q14" s="43"/>
      <c r="R14" s="42"/>
      <c r="S14" s="47"/>
      <c r="T14" s="47"/>
      <c r="U14" s="47"/>
      <c r="V14" s="47"/>
      <c r="W14" s="47"/>
      <c r="AF14" s="86"/>
      <c r="AG14" s="86"/>
      <c r="AH14" s="86" t="s">
        <v>109</v>
      </c>
      <c r="AJ14" s="86"/>
      <c r="AK14" s="86"/>
    </row>
    <row r="15" spans="1:37" ht="18.75" customHeight="1" x14ac:dyDescent="0.25">
      <c r="A15" s="15"/>
      <c r="B15" s="192" t="s">
        <v>47</v>
      </c>
      <c r="C15" s="193"/>
      <c r="D15" s="203"/>
      <c r="E15" s="204"/>
      <c r="F15" s="204"/>
      <c r="G15" s="204"/>
      <c r="H15" s="205"/>
      <c r="I15" s="37"/>
      <c r="J15" s="192" t="s">
        <v>57</v>
      </c>
      <c r="K15" s="193"/>
      <c r="L15" s="203">
        <f>D15</f>
        <v>0</v>
      </c>
      <c r="M15" s="204"/>
      <c r="N15" s="204"/>
      <c r="O15" s="204"/>
      <c r="P15" s="205"/>
      <c r="Q15" s="41"/>
      <c r="R15" s="42"/>
      <c r="S15" s="46"/>
      <c r="T15" s="46"/>
      <c r="U15" s="46"/>
      <c r="V15" s="46"/>
      <c r="W15" s="46"/>
      <c r="AF15" s="86"/>
      <c r="AG15" s="86"/>
      <c r="AH15" s="86" t="s">
        <v>110</v>
      </c>
      <c r="AJ15" s="86"/>
      <c r="AK15" s="86"/>
    </row>
    <row r="16" spans="1:37" ht="18.75" customHeight="1" x14ac:dyDescent="0.25">
      <c r="A16" s="15"/>
      <c r="B16" s="194"/>
      <c r="C16" s="195"/>
      <c r="D16" s="206"/>
      <c r="E16" s="207"/>
      <c r="F16" s="207"/>
      <c r="G16" s="207"/>
      <c r="H16" s="208"/>
      <c r="I16" s="38"/>
      <c r="J16" s="194"/>
      <c r="K16" s="195"/>
      <c r="L16" s="206"/>
      <c r="M16" s="207"/>
      <c r="N16" s="207"/>
      <c r="O16" s="207"/>
      <c r="P16" s="208"/>
      <c r="Q16" s="41"/>
      <c r="R16" s="42"/>
      <c r="S16" s="47"/>
      <c r="T16" s="47"/>
      <c r="U16" s="47"/>
      <c r="V16" s="47"/>
      <c r="W16" s="47"/>
      <c r="AH16" s="86" t="s">
        <v>73</v>
      </c>
    </row>
    <row r="17" spans="1:37" ht="18.75" customHeight="1" x14ac:dyDescent="0.25">
      <c r="A17" s="15"/>
      <c r="B17" s="196" t="s">
        <v>49</v>
      </c>
      <c r="C17" s="197"/>
      <c r="D17" s="198"/>
      <c r="E17" s="220"/>
      <c r="F17" s="220"/>
      <c r="G17" s="220"/>
      <c r="H17" s="221"/>
      <c r="I17" s="37"/>
      <c r="J17" s="196" t="s">
        <v>49</v>
      </c>
      <c r="K17" s="197"/>
      <c r="L17" s="198">
        <f>D17</f>
        <v>0</v>
      </c>
      <c r="M17" s="220"/>
      <c r="N17" s="220"/>
      <c r="O17" s="220"/>
      <c r="P17" s="221"/>
      <c r="Q17" s="41"/>
      <c r="R17" s="42"/>
      <c r="S17" s="47"/>
      <c r="T17" s="47"/>
      <c r="U17" s="47"/>
      <c r="V17" s="47"/>
      <c r="W17" s="47"/>
      <c r="AF17" s="86"/>
      <c r="AG17" s="86"/>
      <c r="AH17" s="86" t="s">
        <v>75</v>
      </c>
      <c r="AI17" s="85">
        <v>1</v>
      </c>
    </row>
    <row r="18" spans="1:37" ht="18.75" customHeight="1" x14ac:dyDescent="0.25">
      <c r="A18" s="15"/>
      <c r="B18" s="192" t="s">
        <v>56</v>
      </c>
      <c r="C18" s="193"/>
      <c r="D18" s="203"/>
      <c r="E18" s="204"/>
      <c r="F18" s="204"/>
      <c r="G18" s="204"/>
      <c r="H18" s="205"/>
      <c r="I18" s="37"/>
      <c r="J18" s="192" t="s">
        <v>55</v>
      </c>
      <c r="K18" s="193"/>
      <c r="L18" s="203">
        <f>D18</f>
        <v>0</v>
      </c>
      <c r="M18" s="204"/>
      <c r="N18" s="204"/>
      <c r="O18" s="204"/>
      <c r="P18" s="205"/>
      <c r="Q18" s="41"/>
      <c r="R18" s="42"/>
      <c r="S18" s="48"/>
      <c r="T18" s="48"/>
      <c r="U18" s="48"/>
      <c r="V18" s="44"/>
      <c r="W18" s="44"/>
      <c r="AF18" s="86"/>
      <c r="AG18" s="86"/>
      <c r="AH18" s="86" t="s">
        <v>132</v>
      </c>
      <c r="AI18" s="85">
        <v>2</v>
      </c>
    </row>
    <row r="19" spans="1:37" ht="18.75" customHeight="1" x14ac:dyDescent="0.25">
      <c r="A19" s="15"/>
      <c r="B19" s="201"/>
      <c r="C19" s="202"/>
      <c r="D19" s="206"/>
      <c r="E19" s="207"/>
      <c r="F19" s="207"/>
      <c r="G19" s="207"/>
      <c r="H19" s="208"/>
      <c r="I19" s="37"/>
      <c r="J19" s="201"/>
      <c r="K19" s="202"/>
      <c r="L19" s="206"/>
      <c r="M19" s="207"/>
      <c r="N19" s="207"/>
      <c r="O19" s="207"/>
      <c r="P19" s="208"/>
      <c r="Q19" s="41"/>
      <c r="R19" s="42"/>
      <c r="S19" s="46"/>
      <c r="T19" s="46"/>
      <c r="U19" s="46"/>
      <c r="V19" s="45"/>
      <c r="W19" s="45"/>
      <c r="AF19" s="86"/>
      <c r="AG19" s="86"/>
      <c r="AH19" s="86" t="s">
        <v>133</v>
      </c>
      <c r="AI19" s="85">
        <v>3</v>
      </c>
      <c r="AJ19" s="86"/>
      <c r="AK19" s="86"/>
    </row>
    <row r="20" spans="1:37" ht="18.75" customHeight="1" x14ac:dyDescent="0.25">
      <c r="A20" s="15"/>
      <c r="B20" s="201"/>
      <c r="C20" s="202"/>
      <c r="D20" s="209" t="s">
        <v>52</v>
      </c>
      <c r="E20" s="210"/>
      <c r="F20" s="20" t="s">
        <v>53</v>
      </c>
      <c r="G20" s="209" t="s">
        <v>54</v>
      </c>
      <c r="H20" s="211"/>
      <c r="I20" s="37"/>
      <c r="J20" s="201"/>
      <c r="K20" s="202"/>
      <c r="L20" s="209" t="s">
        <v>52</v>
      </c>
      <c r="M20" s="210"/>
      <c r="N20" s="20" t="s">
        <v>53</v>
      </c>
      <c r="O20" s="209" t="s">
        <v>54</v>
      </c>
      <c r="P20" s="211"/>
      <c r="Q20" s="41"/>
      <c r="R20" s="42"/>
      <c r="S20" s="46"/>
      <c r="T20" s="46"/>
      <c r="U20" s="46"/>
      <c r="V20" s="46"/>
      <c r="W20" s="46"/>
      <c r="AF20" s="86"/>
      <c r="AG20" s="86"/>
      <c r="AH20" s="86" t="s">
        <v>94</v>
      </c>
      <c r="AI20" s="85" t="s">
        <v>160</v>
      </c>
      <c r="AJ20" s="86"/>
      <c r="AK20" s="86"/>
    </row>
    <row r="21" spans="1:37" ht="18.75" customHeight="1" thickBot="1" x14ac:dyDescent="0.3">
      <c r="A21" s="15"/>
      <c r="B21" s="194"/>
      <c r="C21" s="195"/>
      <c r="D21" s="198"/>
      <c r="E21" s="199"/>
      <c r="F21" s="21"/>
      <c r="G21" s="243"/>
      <c r="H21" s="244"/>
      <c r="I21" s="37"/>
      <c r="J21" s="249"/>
      <c r="K21" s="250"/>
      <c r="L21" s="245">
        <f>D21</f>
        <v>0</v>
      </c>
      <c r="M21" s="246"/>
      <c r="N21" s="87">
        <f>F21</f>
        <v>0</v>
      </c>
      <c r="O21" s="247">
        <f>G21</f>
        <v>0</v>
      </c>
      <c r="P21" s="248"/>
      <c r="Q21" s="19"/>
      <c r="R21" s="12"/>
      <c r="Y21" s="15"/>
      <c r="Z21" s="15"/>
      <c r="AF21" s="86"/>
      <c r="AG21" s="86"/>
      <c r="AH21" s="86" t="s">
        <v>111</v>
      </c>
      <c r="AI21" s="85" t="s">
        <v>163</v>
      </c>
      <c r="AJ21" s="86"/>
      <c r="AK21" s="86"/>
    </row>
    <row r="22" spans="1:37" ht="18.75" customHeight="1" thickBot="1" x14ac:dyDescent="0.3">
      <c r="A22" s="15"/>
      <c r="B22" s="217" t="s">
        <v>51</v>
      </c>
      <c r="C22" s="253"/>
      <c r="D22" s="254"/>
      <c r="E22" s="255"/>
      <c r="F22" s="255"/>
      <c r="G22" s="255"/>
      <c r="H22" s="256"/>
      <c r="I22" s="37"/>
      <c r="J22" s="249" t="s">
        <v>50</v>
      </c>
      <c r="K22" s="250"/>
      <c r="L22" s="257">
        <f>D22</f>
        <v>0</v>
      </c>
      <c r="M22" s="258"/>
      <c r="N22" s="258"/>
      <c r="O22" s="258"/>
      <c r="P22" s="259"/>
      <c r="Q22" s="19"/>
      <c r="R22" s="12"/>
      <c r="Y22" s="15"/>
      <c r="Z22" s="15"/>
      <c r="AF22" s="86"/>
      <c r="AG22" s="86"/>
      <c r="AH22" s="86" t="s">
        <v>134</v>
      </c>
      <c r="AI22" s="85" t="s">
        <v>149</v>
      </c>
      <c r="AJ22" s="86"/>
      <c r="AK22" s="86"/>
    </row>
    <row r="23" spans="1:37" ht="18.75" customHeight="1" x14ac:dyDescent="0.3">
      <c r="R23" s="51"/>
      <c r="S23" s="51"/>
      <c r="T23" s="15"/>
      <c r="U23" s="15"/>
      <c r="V23" s="15"/>
      <c r="W23" s="15"/>
      <c r="X23" s="15"/>
      <c r="Y23" s="15"/>
      <c r="Z23" s="15"/>
      <c r="AF23" s="86"/>
      <c r="AG23" s="86"/>
      <c r="AH23" s="86" t="s">
        <v>135</v>
      </c>
      <c r="AJ23" s="86"/>
      <c r="AK23" s="86"/>
    </row>
    <row r="24" spans="1:37" ht="18.75" customHeight="1" x14ac:dyDescent="0.25">
      <c r="N24" s="49"/>
      <c r="P24" s="15"/>
      <c r="Q24" s="13" t="s">
        <v>35</v>
      </c>
      <c r="R24" s="51"/>
      <c r="S24" s="52"/>
      <c r="T24" s="15"/>
      <c r="Y24" s="15"/>
      <c r="Z24" s="15"/>
      <c r="AF24" s="86"/>
      <c r="AG24" s="86"/>
      <c r="AH24" s="86" t="s">
        <v>95</v>
      </c>
      <c r="AJ24" s="86"/>
      <c r="AK24" s="86"/>
    </row>
    <row r="25" spans="1:37" s="3" customFormat="1" ht="18.75" customHeight="1" x14ac:dyDescent="0.35">
      <c r="B25" s="50"/>
      <c r="C25" s="50"/>
      <c r="D25" s="50"/>
      <c r="E25" s="50"/>
      <c r="F25" s="50"/>
      <c r="G25" s="50"/>
      <c r="H25" s="50"/>
      <c r="I25" s="50"/>
      <c r="J25" s="50"/>
      <c r="K25" s="50"/>
      <c r="L25" s="50"/>
      <c r="M25" s="50"/>
      <c r="N25" s="50"/>
      <c r="O25" s="85"/>
      <c r="P25" s="15"/>
      <c r="Q25" s="14" t="s">
        <v>36</v>
      </c>
      <c r="R25" s="52"/>
      <c r="S25" s="52"/>
      <c r="T25" s="15"/>
      <c r="U25" s="128"/>
      <c r="V25" s="128"/>
      <c r="W25" s="128"/>
      <c r="X25" s="128"/>
      <c r="Y25" s="103"/>
      <c r="Z25" s="15"/>
      <c r="AA25" s="85"/>
      <c r="AF25" s="86"/>
      <c r="AG25" s="86"/>
      <c r="AH25" s="86" t="s">
        <v>96</v>
      </c>
      <c r="AI25" s="85"/>
      <c r="AJ25" s="86"/>
      <c r="AK25" s="86"/>
    </row>
    <row r="26" spans="1:37" s="6" customFormat="1" ht="18.75" customHeight="1" x14ac:dyDescent="0.45">
      <c r="A26" s="222" t="s">
        <v>125</v>
      </c>
      <c r="B26" s="222"/>
      <c r="C26" s="222"/>
      <c r="D26" s="222"/>
      <c r="E26" s="222"/>
      <c r="F26" s="222"/>
      <c r="G26" s="222"/>
      <c r="H26" s="222"/>
      <c r="I26" s="222"/>
      <c r="J26" s="222"/>
      <c r="K26" s="222"/>
      <c r="L26" s="222"/>
      <c r="M26" s="222"/>
      <c r="N26" s="222"/>
      <c r="O26" s="222"/>
      <c r="Q26" s="96" t="s">
        <v>157</v>
      </c>
      <c r="R26" s="97"/>
      <c r="S26" s="97"/>
      <c r="T26" s="15"/>
      <c r="U26" s="14" t="s">
        <v>158</v>
      </c>
      <c r="V26" s="14" t="s">
        <v>159</v>
      </c>
      <c r="W26" s="100"/>
      <c r="X26" s="16"/>
      <c r="Y26" s="103"/>
      <c r="Z26" s="103"/>
      <c r="AA26" s="103"/>
      <c r="AF26" s="86"/>
      <c r="AG26" s="86"/>
      <c r="AH26" s="86" t="s">
        <v>97</v>
      </c>
      <c r="AI26" s="85"/>
      <c r="AJ26" s="86"/>
      <c r="AK26" s="86"/>
    </row>
    <row r="27" spans="1:37" s="6" customFormat="1" ht="18.75" customHeight="1" x14ac:dyDescent="0.45">
      <c r="A27" s="54" t="s">
        <v>0</v>
      </c>
      <c r="B27" s="219" t="s">
        <v>1</v>
      </c>
      <c r="C27" s="219"/>
      <c r="D27" s="54" t="s">
        <v>2</v>
      </c>
      <c r="E27" s="54" t="s">
        <v>3</v>
      </c>
      <c r="G27" s="89" t="s">
        <v>0</v>
      </c>
      <c r="H27" s="219" t="s">
        <v>1</v>
      </c>
      <c r="I27" s="219"/>
      <c r="J27" s="54" t="s">
        <v>2</v>
      </c>
      <c r="K27" s="54" t="s">
        <v>3</v>
      </c>
      <c r="M27" s="223" t="s">
        <v>2</v>
      </c>
      <c r="N27" s="223"/>
      <c r="O27" s="80" t="s">
        <v>3</v>
      </c>
      <c r="Q27" s="105"/>
      <c r="R27" s="106"/>
      <c r="S27" s="107"/>
      <c r="T27" s="108"/>
      <c r="U27" s="101">
        <v>0</v>
      </c>
      <c r="V27" s="14">
        <f>IF(U27,1,0)</f>
        <v>0</v>
      </c>
      <c r="W27" s="100"/>
      <c r="X27" s="16"/>
      <c r="Y27" s="103"/>
      <c r="Z27" s="16"/>
      <c r="AA27" s="16"/>
      <c r="AF27" s="86"/>
      <c r="AG27" s="86"/>
      <c r="AH27" s="86" t="s">
        <v>136</v>
      </c>
      <c r="AI27" s="85"/>
      <c r="AJ27" s="86"/>
      <c r="AK27" s="86"/>
    </row>
    <row r="28" spans="1:37" s="6" customFormat="1" ht="15" customHeight="1" x14ac:dyDescent="0.45">
      <c r="A28" s="81">
        <v>0</v>
      </c>
      <c r="B28" s="189"/>
      <c r="C28" s="190"/>
      <c r="D28" s="92"/>
      <c r="E28" s="79" t="str">
        <f t="shared" ref="E28:E82" si="0">IF(D28&lt;&gt;"",1,"")</f>
        <v/>
      </c>
      <c r="G28" s="81">
        <v>54</v>
      </c>
      <c r="H28" s="189"/>
      <c r="I28" s="190"/>
      <c r="J28" s="92"/>
      <c r="K28" s="79" t="str">
        <f t="shared" ref="K28:K82" si="1">IF(J28&lt;&gt;"",1,"")</f>
        <v/>
      </c>
      <c r="M28" s="274" t="s">
        <v>187</v>
      </c>
      <c r="N28" s="275"/>
      <c r="O28" s="171">
        <f>SUMIFS($E$28:$E$82,$D$28:$D$82,M28)+SUMIFS($K$28:$K$82,$J$28:$J$82,M28)</f>
        <v>0</v>
      </c>
      <c r="Q28" s="105"/>
      <c r="R28" s="251"/>
      <c r="S28" s="251"/>
      <c r="T28" s="251"/>
      <c r="U28" s="101" t="b">
        <v>0</v>
      </c>
      <c r="V28" s="14">
        <f>IF(U28,1,0)</f>
        <v>0</v>
      </c>
      <c r="W28" s="100"/>
      <c r="X28" s="16"/>
      <c r="Y28" s="103"/>
      <c r="Z28" s="16"/>
      <c r="AA28" s="16"/>
      <c r="AB28" s="16"/>
      <c r="AC28" s="16"/>
      <c r="AD28" s="16"/>
      <c r="AF28" s="86"/>
      <c r="AG28" s="86"/>
      <c r="AH28" s="86" t="s">
        <v>137</v>
      </c>
      <c r="AI28" s="85"/>
      <c r="AJ28" s="86"/>
      <c r="AK28" s="86"/>
    </row>
    <row r="29" spans="1:37" s="6" customFormat="1" ht="15" customHeight="1" x14ac:dyDescent="0.45">
      <c r="A29" s="81" t="s">
        <v>148</v>
      </c>
      <c r="B29" s="189"/>
      <c r="C29" s="190"/>
      <c r="D29" s="92"/>
      <c r="E29" s="79" t="str">
        <f t="shared" si="0"/>
        <v/>
      </c>
      <c r="G29" s="81">
        <v>55</v>
      </c>
      <c r="H29" s="189"/>
      <c r="I29" s="190"/>
      <c r="J29" s="92"/>
      <c r="K29" s="79" t="str">
        <f t="shared" si="1"/>
        <v/>
      </c>
      <c r="M29" s="274" t="s">
        <v>188</v>
      </c>
      <c r="N29" s="275"/>
      <c r="O29" s="171">
        <f t="shared" ref="O29:O30" si="2">SUMIFS($E$28:$E$82,$D$28:$D$82,M29)+SUMIFS($K$28:$K$82,$J$28:$J$82,M29)</f>
        <v>0</v>
      </c>
      <c r="P29" s="7"/>
      <c r="Q29" s="105"/>
      <c r="R29" s="251"/>
      <c r="S29" s="251"/>
      <c r="T29" s="251"/>
      <c r="U29" s="101">
        <v>1</v>
      </c>
      <c r="V29" s="14">
        <f>IF(U29,1,0)</f>
        <v>1</v>
      </c>
      <c r="W29" s="102"/>
      <c r="X29" s="17"/>
      <c r="Y29" s="103"/>
      <c r="Z29" s="17"/>
      <c r="AA29" s="17"/>
      <c r="AB29" s="16"/>
      <c r="AC29" s="16"/>
      <c r="AD29" s="16"/>
      <c r="AF29" s="86"/>
      <c r="AG29" s="86"/>
      <c r="AH29" s="86" t="s">
        <v>112</v>
      </c>
      <c r="AI29" s="85"/>
      <c r="AJ29" s="86"/>
      <c r="AK29" s="86"/>
    </row>
    <row r="30" spans="1:37" s="7" customFormat="1" ht="15" customHeight="1" x14ac:dyDescent="0.45">
      <c r="A30" s="81">
        <v>1</v>
      </c>
      <c r="B30" s="189"/>
      <c r="C30" s="190"/>
      <c r="D30" s="92"/>
      <c r="E30" s="79" t="str">
        <f t="shared" si="0"/>
        <v/>
      </c>
      <c r="G30" s="81">
        <v>56</v>
      </c>
      <c r="H30" s="189"/>
      <c r="I30" s="190"/>
      <c r="J30" s="92"/>
      <c r="K30" s="79" t="str">
        <f t="shared" si="1"/>
        <v/>
      </c>
      <c r="M30" s="274" t="s">
        <v>189</v>
      </c>
      <c r="N30" s="275"/>
      <c r="O30" s="171">
        <f t="shared" si="2"/>
        <v>0</v>
      </c>
      <c r="Q30" s="105"/>
      <c r="R30" s="137"/>
      <c r="S30" s="137"/>
      <c r="T30" s="137"/>
      <c r="U30" s="101">
        <v>1</v>
      </c>
      <c r="V30" s="14"/>
      <c r="W30" s="102"/>
      <c r="X30" s="17"/>
      <c r="Y30" s="103"/>
      <c r="Z30" s="17"/>
      <c r="AA30" s="17"/>
      <c r="AB30" s="17"/>
      <c r="AC30" s="17"/>
      <c r="AD30" s="17"/>
      <c r="AF30" s="86"/>
      <c r="AG30" s="86"/>
      <c r="AH30" s="86" t="s">
        <v>98</v>
      </c>
      <c r="AI30" s="85"/>
      <c r="AJ30" s="86"/>
      <c r="AK30" s="86"/>
    </row>
    <row r="31" spans="1:37" s="7" customFormat="1" ht="15" customHeight="1" x14ac:dyDescent="0.45">
      <c r="A31" s="81">
        <v>2</v>
      </c>
      <c r="B31" s="189"/>
      <c r="C31" s="190"/>
      <c r="D31" s="92"/>
      <c r="E31" s="79" t="str">
        <f t="shared" si="0"/>
        <v/>
      </c>
      <c r="G31" s="81">
        <v>57</v>
      </c>
      <c r="H31" s="189"/>
      <c r="I31" s="190"/>
      <c r="J31" s="92"/>
      <c r="K31" s="79" t="str">
        <f t="shared" si="1"/>
        <v/>
      </c>
      <c r="M31" s="274" t="s">
        <v>4</v>
      </c>
      <c r="N31" s="275"/>
      <c r="O31" s="171">
        <f>SUMIFS($E$28:$E$82,$D$28:$D$82,M31)+SUMIFS($K$28:$K$82,$J$28:$J$82,M31)</f>
        <v>0</v>
      </c>
      <c r="P31" s="272" t="str">
        <f>IF(U30=AI19,AI21,AI22)</f>
        <v xml:space="preserve"> </v>
      </c>
      <c r="Q31" s="273"/>
      <c r="R31" s="273"/>
      <c r="S31" s="273"/>
      <c r="T31" s="273"/>
      <c r="U31" s="101"/>
      <c r="V31" s="14"/>
      <c r="W31" s="102"/>
      <c r="X31" s="17"/>
      <c r="Y31" s="103"/>
      <c r="Z31" s="17"/>
      <c r="AA31" s="17"/>
      <c r="AB31" s="17"/>
      <c r="AC31" s="17"/>
      <c r="AD31" s="17"/>
      <c r="AF31" s="86"/>
      <c r="AG31" s="86"/>
      <c r="AH31" s="86" t="s">
        <v>99</v>
      </c>
      <c r="AI31" s="85"/>
      <c r="AJ31" s="86"/>
      <c r="AK31" s="86"/>
    </row>
    <row r="32" spans="1:37" s="7" customFormat="1" ht="15" customHeight="1" x14ac:dyDescent="0.45">
      <c r="A32" s="81">
        <v>3</v>
      </c>
      <c r="B32" s="189"/>
      <c r="C32" s="190"/>
      <c r="D32" s="92"/>
      <c r="E32" s="79" t="str">
        <f t="shared" si="0"/>
        <v/>
      </c>
      <c r="G32" s="81">
        <v>58</v>
      </c>
      <c r="H32" s="189"/>
      <c r="I32" s="190"/>
      <c r="J32" s="92"/>
      <c r="K32" s="79" t="str">
        <f t="shared" si="1"/>
        <v/>
      </c>
      <c r="M32" s="274" t="s">
        <v>17</v>
      </c>
      <c r="N32" s="275"/>
      <c r="O32" s="171">
        <f t="shared" ref="O32:O51" si="3">SUMIFS($E$28:$E$82,$D$28:$D$82,M32)+SUMIFS($K$28:$K$82,$J$28:$J$82,M32)</f>
        <v>0</v>
      </c>
      <c r="P32" s="272"/>
      <c r="Q32" s="273"/>
      <c r="R32" s="273"/>
      <c r="S32" s="273"/>
      <c r="T32" s="273"/>
      <c r="U32" s="17"/>
      <c r="V32" s="17"/>
      <c r="W32" s="17"/>
      <c r="X32" s="17"/>
      <c r="Y32" s="103"/>
      <c r="Z32" s="17"/>
      <c r="AA32" s="17"/>
      <c r="AB32" s="17"/>
      <c r="AC32" s="17"/>
      <c r="AD32" s="17"/>
      <c r="AE32" s="17"/>
      <c r="AF32" s="86"/>
      <c r="AG32" s="86"/>
      <c r="AH32" s="86" t="s">
        <v>113</v>
      </c>
      <c r="AI32" s="85"/>
      <c r="AJ32" s="86"/>
      <c r="AK32" s="86"/>
    </row>
    <row r="33" spans="1:37" s="7" customFormat="1" ht="15" customHeight="1" x14ac:dyDescent="0.45">
      <c r="A33" s="81">
        <v>4</v>
      </c>
      <c r="B33" s="189"/>
      <c r="C33" s="190"/>
      <c r="D33" s="92"/>
      <c r="E33" s="79" t="str">
        <f t="shared" si="0"/>
        <v/>
      </c>
      <c r="G33" s="81">
        <v>59</v>
      </c>
      <c r="H33" s="189"/>
      <c r="I33" s="190"/>
      <c r="J33" s="92"/>
      <c r="K33" s="79" t="str">
        <f t="shared" si="1"/>
        <v/>
      </c>
      <c r="M33" s="274" t="s">
        <v>18</v>
      </c>
      <c r="N33" s="275"/>
      <c r="O33" s="171">
        <f t="shared" si="3"/>
        <v>0</v>
      </c>
      <c r="P33" s="139"/>
      <c r="Q33" s="138"/>
      <c r="R33" s="138"/>
      <c r="S33" s="138"/>
      <c r="T33" s="138"/>
      <c r="U33" s="17"/>
      <c r="V33" s="17"/>
      <c r="W33" s="17"/>
      <c r="X33" s="17"/>
      <c r="Y33" s="103"/>
      <c r="Z33" s="17"/>
      <c r="AA33" s="17"/>
      <c r="AB33" s="17"/>
      <c r="AC33" s="17"/>
      <c r="AD33" s="17"/>
      <c r="AE33" s="17"/>
      <c r="AF33" s="86"/>
      <c r="AG33" s="86"/>
      <c r="AH33" s="86" t="s">
        <v>138</v>
      </c>
      <c r="AI33" s="17"/>
      <c r="AJ33" s="86"/>
      <c r="AK33" s="86"/>
    </row>
    <row r="34" spans="1:37" s="7" customFormat="1" ht="15" customHeight="1" x14ac:dyDescent="0.45">
      <c r="A34" s="81">
        <v>5</v>
      </c>
      <c r="B34" s="189"/>
      <c r="C34" s="190"/>
      <c r="D34" s="92"/>
      <c r="E34" s="79" t="str">
        <f t="shared" si="0"/>
        <v/>
      </c>
      <c r="G34" s="81">
        <v>60</v>
      </c>
      <c r="H34" s="189"/>
      <c r="I34" s="190"/>
      <c r="J34" s="92"/>
      <c r="K34" s="79" t="str">
        <f t="shared" si="1"/>
        <v/>
      </c>
      <c r="M34" s="274" t="s">
        <v>5</v>
      </c>
      <c r="N34" s="275"/>
      <c r="O34" s="93">
        <f t="shared" si="3"/>
        <v>0</v>
      </c>
      <c r="P34" s="226" t="str">
        <f>IF($U$30=$AI$17,AI20,AI22)</f>
        <v>Please fill out below quantities</v>
      </c>
      <c r="Q34" s="227"/>
      <c r="R34" s="227"/>
      <c r="S34" s="227"/>
      <c r="T34" s="138"/>
      <c r="U34" s="17"/>
      <c r="V34" s="17"/>
      <c r="W34" s="17"/>
      <c r="X34" s="17"/>
      <c r="Y34" s="17"/>
      <c r="Z34" s="17"/>
      <c r="AA34" s="17"/>
      <c r="AB34" s="17"/>
      <c r="AC34" s="17"/>
      <c r="AD34" s="17"/>
      <c r="AE34" s="17"/>
      <c r="AF34" s="17"/>
      <c r="AG34" s="17"/>
      <c r="AH34" s="86" t="s">
        <v>139</v>
      </c>
      <c r="AI34" s="17"/>
      <c r="AJ34" s="86"/>
      <c r="AK34" s="86"/>
    </row>
    <row r="35" spans="1:37" s="7" customFormat="1" ht="15" customHeight="1" x14ac:dyDescent="0.45">
      <c r="A35" s="81">
        <v>6</v>
      </c>
      <c r="B35" s="189"/>
      <c r="C35" s="190"/>
      <c r="D35" s="92"/>
      <c r="E35" s="79" t="str">
        <f t="shared" si="0"/>
        <v/>
      </c>
      <c r="G35" s="81">
        <v>61</v>
      </c>
      <c r="H35" s="189"/>
      <c r="I35" s="190"/>
      <c r="J35" s="92"/>
      <c r="K35" s="79" t="str">
        <f t="shared" si="1"/>
        <v/>
      </c>
      <c r="M35" s="274" t="s">
        <v>19</v>
      </c>
      <c r="N35" s="275"/>
      <c r="O35" s="93">
        <f t="shared" si="3"/>
        <v>0</v>
      </c>
      <c r="P35" s="139"/>
      <c r="Q35" s="138"/>
      <c r="R35" s="138"/>
      <c r="S35" s="138"/>
      <c r="T35" s="138"/>
      <c r="U35" s="17"/>
      <c r="V35" s="17"/>
      <c r="W35" s="17"/>
      <c r="X35" s="17"/>
      <c r="Y35" s="17"/>
      <c r="Z35" s="17"/>
      <c r="AA35" s="17"/>
      <c r="AB35" s="17"/>
      <c r="AC35" s="17"/>
      <c r="AD35" s="17"/>
      <c r="AE35" s="17"/>
      <c r="AF35" s="17"/>
      <c r="AG35" s="17"/>
      <c r="AH35" s="86" t="s">
        <v>100</v>
      </c>
      <c r="AI35" s="17"/>
      <c r="AJ35" s="17"/>
    </row>
    <row r="36" spans="1:37" s="7" customFormat="1" ht="15" customHeight="1" x14ac:dyDescent="0.45">
      <c r="A36" s="81">
        <v>7</v>
      </c>
      <c r="B36" s="189"/>
      <c r="C36" s="190"/>
      <c r="D36" s="92"/>
      <c r="E36" s="79" t="str">
        <f t="shared" si="0"/>
        <v/>
      </c>
      <c r="G36" s="81">
        <v>62</v>
      </c>
      <c r="H36" s="189"/>
      <c r="I36" s="190"/>
      <c r="J36" s="92"/>
      <c r="K36" s="79" t="str">
        <f t="shared" si="1"/>
        <v/>
      </c>
      <c r="M36" s="274" t="s">
        <v>20</v>
      </c>
      <c r="N36" s="275"/>
      <c r="O36" s="93">
        <f t="shared" si="3"/>
        <v>0</v>
      </c>
      <c r="P36" s="139"/>
      <c r="Q36" s="240" t="s">
        <v>37</v>
      </c>
      <c r="R36" s="240"/>
      <c r="S36" s="240"/>
      <c r="T36" s="138"/>
      <c r="U36" s="17"/>
      <c r="V36" s="17"/>
      <c r="W36" s="17"/>
      <c r="X36" s="17"/>
      <c r="Y36" s="17"/>
      <c r="Z36" s="17"/>
      <c r="AA36" s="17"/>
      <c r="AB36" s="17"/>
      <c r="AC36" s="17"/>
      <c r="AD36" s="17"/>
      <c r="AE36" s="17"/>
      <c r="AF36" s="17"/>
      <c r="AG36" s="17"/>
      <c r="AH36" s="86" t="s">
        <v>101</v>
      </c>
      <c r="AI36" s="17"/>
      <c r="AJ36" s="17"/>
    </row>
    <row r="37" spans="1:37" s="7" customFormat="1" ht="15" customHeight="1" x14ac:dyDescent="0.45">
      <c r="A37" s="81">
        <v>8</v>
      </c>
      <c r="B37" s="189"/>
      <c r="C37" s="190"/>
      <c r="D37" s="92"/>
      <c r="E37" s="79" t="str">
        <f t="shared" si="0"/>
        <v/>
      </c>
      <c r="G37" s="81">
        <v>63</v>
      </c>
      <c r="H37" s="189"/>
      <c r="I37" s="190"/>
      <c r="J37" s="92"/>
      <c r="K37" s="79" t="str">
        <f t="shared" si="1"/>
        <v/>
      </c>
      <c r="M37" s="274" t="s">
        <v>6</v>
      </c>
      <c r="N37" s="275"/>
      <c r="O37" s="93">
        <f t="shared" si="3"/>
        <v>0</v>
      </c>
      <c r="P37" s="139"/>
      <c r="Q37" s="241" t="s">
        <v>2</v>
      </c>
      <c r="R37" s="242"/>
      <c r="S37" s="119" t="s">
        <v>3</v>
      </c>
      <c r="T37" s="138"/>
      <c r="Z37" s="17"/>
      <c r="AA37" s="17"/>
      <c r="AB37" s="17"/>
      <c r="AC37" s="17"/>
      <c r="AD37" s="17"/>
      <c r="AE37" s="17"/>
      <c r="AF37" s="17"/>
      <c r="AG37" s="17"/>
      <c r="AH37" s="86" t="s">
        <v>114</v>
      </c>
      <c r="AI37" s="17"/>
      <c r="AJ37" s="17"/>
    </row>
    <row r="38" spans="1:37" s="7" customFormat="1" ht="15" customHeight="1" x14ac:dyDescent="0.45">
      <c r="A38" s="81">
        <v>9</v>
      </c>
      <c r="B38" s="189"/>
      <c r="C38" s="190"/>
      <c r="D38" s="92"/>
      <c r="E38" s="79" t="str">
        <f t="shared" si="0"/>
        <v/>
      </c>
      <c r="G38" s="81">
        <v>64</v>
      </c>
      <c r="H38" s="189"/>
      <c r="I38" s="190"/>
      <c r="J38" s="92"/>
      <c r="K38" s="79" t="str">
        <f t="shared" si="1"/>
        <v/>
      </c>
      <c r="M38" s="274" t="s">
        <v>21</v>
      </c>
      <c r="N38" s="275"/>
      <c r="O38" s="93">
        <f t="shared" si="3"/>
        <v>0</v>
      </c>
      <c r="Q38" s="176" t="s">
        <v>187</v>
      </c>
      <c r="R38" s="177"/>
      <c r="S38" s="88"/>
      <c r="T38" s="109"/>
      <c r="Z38" s="17"/>
      <c r="AA38" s="17"/>
      <c r="AB38" s="17"/>
      <c r="AC38" s="17"/>
      <c r="AD38" s="17"/>
      <c r="AE38" s="17"/>
      <c r="AF38" s="17"/>
      <c r="AG38" s="17"/>
      <c r="AH38" s="86" t="s">
        <v>140</v>
      </c>
      <c r="AI38" s="17"/>
      <c r="AJ38" s="17"/>
    </row>
    <row r="39" spans="1:37" s="7" customFormat="1" ht="15" customHeight="1" x14ac:dyDescent="0.45">
      <c r="A39" s="81">
        <v>10</v>
      </c>
      <c r="B39" s="189"/>
      <c r="C39" s="190"/>
      <c r="D39" s="92"/>
      <c r="E39" s="79" t="str">
        <f t="shared" si="0"/>
        <v/>
      </c>
      <c r="G39" s="81">
        <v>65</v>
      </c>
      <c r="H39" s="189"/>
      <c r="I39" s="190"/>
      <c r="J39" s="92"/>
      <c r="K39" s="79" t="str">
        <f t="shared" si="1"/>
        <v/>
      </c>
      <c r="M39" s="274" t="s">
        <v>22</v>
      </c>
      <c r="N39" s="275"/>
      <c r="O39" s="93">
        <f t="shared" si="3"/>
        <v>0</v>
      </c>
      <c r="Q39" s="176" t="s">
        <v>190</v>
      </c>
      <c r="R39" s="177"/>
      <c r="S39" s="88"/>
      <c r="Z39" s="17"/>
      <c r="AA39" s="17"/>
      <c r="AB39" s="17"/>
      <c r="AC39" s="17"/>
      <c r="AD39" s="17"/>
      <c r="AE39" s="17"/>
      <c r="AF39" s="16"/>
      <c r="AG39" s="16"/>
      <c r="AH39" s="86" t="s">
        <v>81</v>
      </c>
      <c r="AI39" s="17"/>
      <c r="AJ39" s="17"/>
    </row>
    <row r="40" spans="1:37" s="6" customFormat="1" ht="15" customHeight="1" x14ac:dyDescent="0.45">
      <c r="A40" s="81">
        <v>11</v>
      </c>
      <c r="B40" s="189"/>
      <c r="C40" s="190"/>
      <c r="D40" s="92"/>
      <c r="E40" s="79" t="str">
        <f t="shared" si="0"/>
        <v/>
      </c>
      <c r="G40" s="81">
        <v>66</v>
      </c>
      <c r="H40" s="189"/>
      <c r="I40" s="190"/>
      <c r="J40" s="92"/>
      <c r="K40" s="79" t="str">
        <f t="shared" si="1"/>
        <v/>
      </c>
      <c r="M40" s="274" t="s">
        <v>7</v>
      </c>
      <c r="N40" s="275"/>
      <c r="O40" s="93">
        <f t="shared" si="3"/>
        <v>0</v>
      </c>
      <c r="Q40" s="176" t="s">
        <v>188</v>
      </c>
      <c r="R40" s="177"/>
      <c r="S40" s="88"/>
      <c r="T40" s="7"/>
      <c r="Z40" s="16"/>
      <c r="AA40" s="16"/>
      <c r="AB40" s="16"/>
      <c r="AC40" s="16"/>
      <c r="AD40" s="16"/>
      <c r="AE40" s="16"/>
      <c r="AF40" s="16"/>
      <c r="AG40" s="16"/>
      <c r="AH40" s="86" t="s">
        <v>141</v>
      </c>
      <c r="AI40" s="16"/>
      <c r="AJ40" s="16"/>
    </row>
    <row r="41" spans="1:37" s="6" customFormat="1" ht="15" customHeight="1" x14ac:dyDescent="0.45">
      <c r="A41" s="81">
        <v>12</v>
      </c>
      <c r="B41" s="189"/>
      <c r="C41" s="190"/>
      <c r="D41" s="92"/>
      <c r="E41" s="79" t="str">
        <f t="shared" si="0"/>
        <v/>
      </c>
      <c r="G41" s="81">
        <v>67</v>
      </c>
      <c r="H41" s="189"/>
      <c r="I41" s="190"/>
      <c r="J41" s="92"/>
      <c r="K41" s="79" t="str">
        <f t="shared" si="1"/>
        <v/>
      </c>
      <c r="M41" s="274" t="s">
        <v>23</v>
      </c>
      <c r="N41" s="275"/>
      <c r="O41" s="99">
        <f t="shared" si="3"/>
        <v>0</v>
      </c>
      <c r="Q41" s="176" t="s">
        <v>4</v>
      </c>
      <c r="R41" s="177"/>
      <c r="S41" s="88"/>
      <c r="Z41" s="16"/>
      <c r="AA41" s="16"/>
      <c r="AB41" s="16"/>
      <c r="AC41" s="16"/>
      <c r="AD41" s="16"/>
      <c r="AE41" s="16"/>
      <c r="AF41" s="16"/>
      <c r="AG41" s="16"/>
      <c r="AH41" s="86" t="s">
        <v>120</v>
      </c>
      <c r="AI41" s="16"/>
      <c r="AJ41" s="16"/>
    </row>
    <row r="42" spans="1:37" s="6" customFormat="1" ht="15" customHeight="1" x14ac:dyDescent="0.45">
      <c r="A42" s="81">
        <v>13</v>
      </c>
      <c r="B42" s="189"/>
      <c r="C42" s="190"/>
      <c r="D42" s="92"/>
      <c r="E42" s="79" t="str">
        <f t="shared" si="0"/>
        <v/>
      </c>
      <c r="G42" s="81">
        <v>68</v>
      </c>
      <c r="H42" s="189"/>
      <c r="I42" s="190"/>
      <c r="J42" s="92"/>
      <c r="K42" s="79" t="str">
        <f t="shared" si="1"/>
        <v/>
      </c>
      <c r="M42" s="274" t="s">
        <v>24</v>
      </c>
      <c r="N42" s="275"/>
      <c r="O42" s="93">
        <f t="shared" si="3"/>
        <v>0</v>
      </c>
      <c r="Q42" s="176" t="s">
        <v>39</v>
      </c>
      <c r="R42" s="177"/>
      <c r="S42" s="88"/>
      <c r="Z42" s="16"/>
      <c r="AA42" s="16"/>
      <c r="AB42" s="16"/>
      <c r="AC42" s="16"/>
      <c r="AD42" s="16"/>
      <c r="AE42" s="16"/>
      <c r="AF42" s="16"/>
      <c r="AG42" s="16"/>
      <c r="AH42" s="86" t="s">
        <v>102</v>
      </c>
      <c r="AI42" s="16"/>
      <c r="AJ42" s="16"/>
    </row>
    <row r="43" spans="1:37" s="6" customFormat="1" ht="15" customHeight="1" x14ac:dyDescent="0.45">
      <c r="A43" s="81">
        <v>14</v>
      </c>
      <c r="B43" s="189"/>
      <c r="C43" s="190"/>
      <c r="D43" s="92"/>
      <c r="E43" s="79" t="str">
        <f t="shared" si="0"/>
        <v/>
      </c>
      <c r="G43" s="81">
        <v>69</v>
      </c>
      <c r="H43" s="189"/>
      <c r="I43" s="190"/>
      <c r="J43" s="92"/>
      <c r="K43" s="79" t="str">
        <f t="shared" si="1"/>
        <v/>
      </c>
      <c r="M43" s="274" t="s">
        <v>8</v>
      </c>
      <c r="N43" s="275"/>
      <c r="O43" s="93">
        <f t="shared" si="3"/>
        <v>0</v>
      </c>
      <c r="Q43" s="176" t="s">
        <v>17</v>
      </c>
      <c r="R43" s="177"/>
      <c r="S43" s="88"/>
      <c r="Z43" s="16"/>
      <c r="AA43" s="16"/>
      <c r="AB43" s="16"/>
      <c r="AC43" s="16"/>
      <c r="AD43" s="16"/>
      <c r="AE43" s="16"/>
      <c r="AF43" s="16"/>
      <c r="AG43" s="16"/>
      <c r="AH43" s="86" t="s">
        <v>142</v>
      </c>
      <c r="AI43" s="16"/>
      <c r="AJ43" s="16"/>
    </row>
    <row r="44" spans="1:37" s="6" customFormat="1" ht="15" customHeight="1" x14ac:dyDescent="0.45">
      <c r="A44" s="81">
        <v>15</v>
      </c>
      <c r="B44" s="189"/>
      <c r="C44" s="190"/>
      <c r="D44" s="92"/>
      <c r="E44" s="79" t="str">
        <f t="shared" si="0"/>
        <v/>
      </c>
      <c r="G44" s="81">
        <v>70</v>
      </c>
      <c r="H44" s="189"/>
      <c r="I44" s="190"/>
      <c r="J44" s="92"/>
      <c r="K44" s="79" t="str">
        <f t="shared" si="1"/>
        <v/>
      </c>
      <c r="M44" s="274" t="s">
        <v>25</v>
      </c>
      <c r="N44" s="275"/>
      <c r="O44" s="93">
        <f t="shared" si="3"/>
        <v>0</v>
      </c>
      <c r="Q44" s="176" t="s">
        <v>5</v>
      </c>
      <c r="R44" s="177"/>
      <c r="S44" s="88"/>
      <c r="Z44" s="16"/>
      <c r="AA44" s="16"/>
      <c r="AB44" s="16"/>
      <c r="AC44" s="16"/>
      <c r="AD44" s="16"/>
      <c r="AE44" s="16"/>
      <c r="AF44" s="16"/>
      <c r="AG44" s="16"/>
      <c r="AH44" s="86" t="s">
        <v>103</v>
      </c>
      <c r="AI44" s="16"/>
      <c r="AJ44" s="16"/>
    </row>
    <row r="45" spans="1:37" s="6" customFormat="1" ht="15" customHeight="1" x14ac:dyDescent="0.45">
      <c r="A45" s="81">
        <v>16</v>
      </c>
      <c r="B45" s="189"/>
      <c r="C45" s="190"/>
      <c r="D45" s="92"/>
      <c r="E45" s="79" t="str">
        <f t="shared" si="0"/>
        <v/>
      </c>
      <c r="G45" s="81">
        <v>71</v>
      </c>
      <c r="H45" s="189"/>
      <c r="I45" s="190"/>
      <c r="J45" s="92"/>
      <c r="K45" s="79" t="str">
        <f t="shared" si="1"/>
        <v/>
      </c>
      <c r="M45" s="274" t="s">
        <v>26</v>
      </c>
      <c r="N45" s="275"/>
      <c r="O45" s="93">
        <f t="shared" si="3"/>
        <v>0</v>
      </c>
      <c r="Q45" s="176" t="s">
        <v>40</v>
      </c>
      <c r="R45" s="177"/>
      <c r="S45" s="88"/>
      <c r="Z45" s="16"/>
      <c r="AA45" s="16"/>
      <c r="AB45" s="16"/>
      <c r="AC45" s="16"/>
      <c r="AD45" s="16"/>
      <c r="AE45" s="16"/>
      <c r="AF45" s="16"/>
      <c r="AG45" s="16"/>
      <c r="AH45" s="86" t="s">
        <v>85</v>
      </c>
      <c r="AI45" s="16"/>
      <c r="AJ45" s="16"/>
    </row>
    <row r="46" spans="1:37" s="6" customFormat="1" ht="15" customHeight="1" x14ac:dyDescent="0.45">
      <c r="A46" s="81">
        <v>17</v>
      </c>
      <c r="B46" s="189"/>
      <c r="C46" s="190"/>
      <c r="D46" s="92"/>
      <c r="E46" s="79" t="str">
        <f t="shared" si="0"/>
        <v/>
      </c>
      <c r="G46" s="81">
        <v>72</v>
      </c>
      <c r="H46" s="189"/>
      <c r="I46" s="190"/>
      <c r="J46" s="92"/>
      <c r="K46" s="79" t="str">
        <f t="shared" si="1"/>
        <v/>
      </c>
      <c r="M46" s="274" t="s">
        <v>9</v>
      </c>
      <c r="N46" s="275"/>
      <c r="O46" s="93">
        <f t="shared" si="3"/>
        <v>0</v>
      </c>
      <c r="Q46" s="176" t="s">
        <v>19</v>
      </c>
      <c r="R46" s="177"/>
      <c r="S46" s="88"/>
      <c r="Z46" s="16"/>
      <c r="AA46" s="16"/>
      <c r="AB46" s="16"/>
      <c r="AC46" s="16"/>
      <c r="AD46" s="16"/>
      <c r="AE46" s="16"/>
      <c r="AF46" s="18"/>
      <c r="AG46" s="18"/>
      <c r="AH46" s="86" t="s">
        <v>104</v>
      </c>
      <c r="AI46" s="16"/>
      <c r="AJ46" s="16"/>
    </row>
    <row r="47" spans="1:37" s="9" customFormat="1" ht="15" customHeight="1" x14ac:dyDescent="0.45">
      <c r="A47" s="81">
        <v>18</v>
      </c>
      <c r="B47" s="189"/>
      <c r="C47" s="190"/>
      <c r="D47" s="92"/>
      <c r="E47" s="79" t="str">
        <f t="shared" si="0"/>
        <v/>
      </c>
      <c r="G47" s="81">
        <v>73</v>
      </c>
      <c r="H47" s="189"/>
      <c r="I47" s="190"/>
      <c r="J47" s="92"/>
      <c r="K47" s="79" t="str">
        <f t="shared" si="1"/>
        <v/>
      </c>
      <c r="M47" s="274" t="s">
        <v>27</v>
      </c>
      <c r="N47" s="275"/>
      <c r="O47" s="93">
        <f t="shared" si="3"/>
        <v>0</v>
      </c>
      <c r="Q47" s="176" t="s">
        <v>6</v>
      </c>
      <c r="R47" s="177"/>
      <c r="S47" s="88"/>
      <c r="T47" s="6"/>
      <c r="Z47" s="18"/>
      <c r="AA47" s="18"/>
      <c r="AB47" s="18"/>
      <c r="AC47" s="18"/>
      <c r="AD47" s="18"/>
      <c r="AE47" s="18"/>
      <c r="AI47" s="18"/>
      <c r="AJ47" s="18"/>
    </row>
    <row r="48" spans="1:37" s="9" customFormat="1" ht="15" customHeight="1" x14ac:dyDescent="0.45">
      <c r="A48" s="81">
        <v>19</v>
      </c>
      <c r="B48" s="189"/>
      <c r="C48" s="190"/>
      <c r="D48" s="92"/>
      <c r="E48" s="79" t="str">
        <f t="shared" si="0"/>
        <v/>
      </c>
      <c r="G48" s="81">
        <v>74</v>
      </c>
      <c r="H48" s="189"/>
      <c r="I48" s="190"/>
      <c r="J48" s="92"/>
      <c r="K48" s="79" t="str">
        <f t="shared" si="1"/>
        <v/>
      </c>
      <c r="M48" s="274" t="s">
        <v>28</v>
      </c>
      <c r="N48" s="275"/>
      <c r="O48" s="93">
        <f t="shared" si="3"/>
        <v>0</v>
      </c>
      <c r="Q48" s="176" t="s">
        <v>41</v>
      </c>
      <c r="R48" s="177"/>
      <c r="S48" s="88"/>
    </row>
    <row r="49" spans="1:33" s="9" customFormat="1" ht="15" customHeight="1" x14ac:dyDescent="0.45">
      <c r="A49" s="81">
        <v>20</v>
      </c>
      <c r="B49" s="189"/>
      <c r="C49" s="190"/>
      <c r="D49" s="92"/>
      <c r="E49" s="79" t="str">
        <f t="shared" si="0"/>
        <v/>
      </c>
      <c r="G49" s="81">
        <v>75</v>
      </c>
      <c r="H49" s="189"/>
      <c r="I49" s="190"/>
      <c r="J49" s="92"/>
      <c r="K49" s="79" t="str">
        <f t="shared" si="1"/>
        <v/>
      </c>
      <c r="M49" s="274" t="s">
        <v>10</v>
      </c>
      <c r="N49" s="275"/>
      <c r="O49" s="93">
        <f t="shared" si="3"/>
        <v>0</v>
      </c>
      <c r="P49" s="6"/>
      <c r="Q49" s="176" t="s">
        <v>21</v>
      </c>
      <c r="R49" s="177"/>
      <c r="S49" s="88"/>
      <c r="AF49" s="6"/>
      <c r="AG49" s="6"/>
    </row>
    <row r="50" spans="1:33" s="6" customFormat="1" ht="15" customHeight="1" x14ac:dyDescent="0.45">
      <c r="A50" s="81">
        <v>21</v>
      </c>
      <c r="B50" s="189"/>
      <c r="C50" s="190"/>
      <c r="D50" s="92"/>
      <c r="E50" s="79" t="str">
        <f t="shared" si="0"/>
        <v/>
      </c>
      <c r="G50" s="81">
        <v>76</v>
      </c>
      <c r="H50" s="189"/>
      <c r="I50" s="190"/>
      <c r="J50" s="92"/>
      <c r="K50" s="79" t="str">
        <f t="shared" si="1"/>
        <v/>
      </c>
      <c r="M50" s="274" t="s">
        <v>29</v>
      </c>
      <c r="N50" s="275"/>
      <c r="O50" s="93">
        <f t="shared" si="3"/>
        <v>0</v>
      </c>
      <c r="Q50" s="176" t="s">
        <v>7</v>
      </c>
      <c r="R50" s="177"/>
      <c r="S50" s="88"/>
      <c r="T50" s="9"/>
    </row>
    <row r="51" spans="1:33" s="6" customFormat="1" ht="15" customHeight="1" x14ac:dyDescent="0.45">
      <c r="A51" s="81">
        <v>22</v>
      </c>
      <c r="B51" s="189"/>
      <c r="C51" s="190"/>
      <c r="D51" s="92"/>
      <c r="E51" s="79" t="str">
        <f t="shared" si="0"/>
        <v/>
      </c>
      <c r="G51" s="81">
        <v>77</v>
      </c>
      <c r="H51" s="189"/>
      <c r="I51" s="190"/>
      <c r="J51" s="92"/>
      <c r="K51" s="79" t="str">
        <f t="shared" si="1"/>
        <v/>
      </c>
      <c r="M51" s="274" t="s">
        <v>30</v>
      </c>
      <c r="N51" s="275"/>
      <c r="O51" s="93">
        <f t="shared" si="3"/>
        <v>0</v>
      </c>
      <c r="Q51" s="176" t="s">
        <v>42</v>
      </c>
      <c r="R51" s="177"/>
      <c r="S51" s="88"/>
    </row>
    <row r="52" spans="1:33" s="6" customFormat="1" ht="15" customHeight="1" x14ac:dyDescent="0.45">
      <c r="A52" s="81">
        <v>23</v>
      </c>
      <c r="B52" s="189"/>
      <c r="C52" s="190"/>
      <c r="D52" s="92"/>
      <c r="E52" s="79" t="str">
        <f t="shared" si="0"/>
        <v/>
      </c>
      <c r="G52" s="81">
        <v>78</v>
      </c>
      <c r="H52" s="189"/>
      <c r="I52" s="190"/>
      <c r="J52" s="92"/>
      <c r="K52" s="79" t="str">
        <f t="shared" si="1"/>
        <v/>
      </c>
      <c r="Q52" s="176" t="s">
        <v>23</v>
      </c>
      <c r="R52" s="177"/>
      <c r="S52" s="88"/>
    </row>
    <row r="53" spans="1:33" s="6" customFormat="1" ht="15" customHeight="1" x14ac:dyDescent="0.45">
      <c r="A53" s="81">
        <v>24</v>
      </c>
      <c r="B53" s="189"/>
      <c r="C53" s="190"/>
      <c r="D53" s="92"/>
      <c r="E53" s="79" t="str">
        <f t="shared" si="0"/>
        <v/>
      </c>
      <c r="G53" s="81">
        <v>79</v>
      </c>
      <c r="H53" s="189"/>
      <c r="I53" s="190"/>
      <c r="J53" s="92"/>
      <c r="K53" s="79" t="str">
        <f t="shared" si="1"/>
        <v/>
      </c>
      <c r="Q53" s="176" t="s">
        <v>8</v>
      </c>
      <c r="R53" s="177"/>
      <c r="S53" s="88"/>
    </row>
    <row r="54" spans="1:33" s="6" customFormat="1" ht="15" customHeight="1" x14ac:dyDescent="0.45">
      <c r="A54" s="81">
        <v>25</v>
      </c>
      <c r="B54" s="189"/>
      <c r="C54" s="190"/>
      <c r="D54" s="92"/>
      <c r="E54" s="79" t="str">
        <f t="shared" si="0"/>
        <v/>
      </c>
      <c r="G54" s="81">
        <v>80</v>
      </c>
      <c r="H54" s="189"/>
      <c r="I54" s="190"/>
      <c r="J54" s="92"/>
      <c r="K54" s="79" t="str">
        <f t="shared" si="1"/>
        <v/>
      </c>
      <c r="M54" s="178" t="s">
        <v>11</v>
      </c>
      <c r="N54" s="179"/>
      <c r="O54" s="78">
        <f>SUM(O31:O51)</f>
        <v>0</v>
      </c>
      <c r="Q54" s="176" t="s">
        <v>43</v>
      </c>
      <c r="R54" s="177"/>
      <c r="S54" s="88"/>
    </row>
    <row r="55" spans="1:33" s="6" customFormat="1" ht="15" customHeight="1" x14ac:dyDescent="0.45">
      <c r="A55" s="81">
        <v>26</v>
      </c>
      <c r="B55" s="189"/>
      <c r="C55" s="190"/>
      <c r="D55" s="92"/>
      <c r="E55" s="79" t="str">
        <f t="shared" si="0"/>
        <v/>
      </c>
      <c r="G55" s="81">
        <v>81</v>
      </c>
      <c r="H55" s="189"/>
      <c r="I55" s="190"/>
      <c r="J55" s="92"/>
      <c r="K55" s="79" t="str">
        <f t="shared" si="1"/>
        <v/>
      </c>
      <c r="Q55" s="176" t="s">
        <v>25</v>
      </c>
      <c r="R55" s="177"/>
      <c r="S55" s="88"/>
    </row>
    <row r="56" spans="1:33" s="6" customFormat="1" ht="15" customHeight="1" x14ac:dyDescent="0.45">
      <c r="A56" s="81">
        <v>27</v>
      </c>
      <c r="B56" s="189"/>
      <c r="C56" s="190"/>
      <c r="D56" s="92"/>
      <c r="E56" s="79" t="str">
        <f t="shared" si="0"/>
        <v/>
      </c>
      <c r="G56" s="81">
        <v>82</v>
      </c>
      <c r="H56" s="189"/>
      <c r="I56" s="190"/>
      <c r="J56" s="92"/>
      <c r="K56" s="79" t="str">
        <f t="shared" si="1"/>
        <v/>
      </c>
      <c r="M56" s="174" t="s">
        <v>12</v>
      </c>
      <c r="N56" s="175"/>
      <c r="O56" s="90">
        <f>O31+O34+O37+O40+O43+O46+O49+O28</f>
        <v>0</v>
      </c>
      <c r="Q56" s="176" t="s">
        <v>9</v>
      </c>
      <c r="R56" s="177"/>
      <c r="S56" s="88"/>
    </row>
    <row r="57" spans="1:33" s="6" customFormat="1" ht="15" customHeight="1" x14ac:dyDescent="0.45">
      <c r="A57" s="81">
        <v>28</v>
      </c>
      <c r="B57" s="189"/>
      <c r="C57" s="190"/>
      <c r="D57" s="92"/>
      <c r="E57" s="79" t="str">
        <f t="shared" si="0"/>
        <v/>
      </c>
      <c r="G57" s="81">
        <v>83</v>
      </c>
      <c r="H57" s="189"/>
      <c r="I57" s="190"/>
      <c r="J57" s="92"/>
      <c r="K57" s="79" t="str">
        <f t="shared" si="1"/>
        <v/>
      </c>
      <c r="M57" s="174" t="s">
        <v>13</v>
      </c>
      <c r="N57" s="175"/>
      <c r="O57" s="91">
        <f>O32+O35+O38+O41+O44+O47+O50+O29</f>
        <v>0</v>
      </c>
      <c r="Q57" s="176" t="s">
        <v>44</v>
      </c>
      <c r="R57" s="177"/>
      <c r="S57" s="88"/>
    </row>
    <row r="58" spans="1:33" s="6" customFormat="1" ht="15" customHeight="1" x14ac:dyDescent="0.45">
      <c r="A58" s="81">
        <v>29</v>
      </c>
      <c r="B58" s="189"/>
      <c r="C58" s="190"/>
      <c r="D58" s="92"/>
      <c r="E58" s="79" t="str">
        <f t="shared" si="0"/>
        <v/>
      </c>
      <c r="G58" s="81">
        <v>84</v>
      </c>
      <c r="H58" s="189"/>
      <c r="I58" s="190"/>
      <c r="J58" s="92"/>
      <c r="K58" s="79" t="str">
        <f t="shared" si="1"/>
        <v/>
      </c>
      <c r="M58" s="174" t="s">
        <v>14</v>
      </c>
      <c r="N58" s="175"/>
      <c r="O58" s="91">
        <f>O33+O36+O39+O42+O45+O48+O51+O30</f>
        <v>0</v>
      </c>
      <c r="P58" s="8"/>
      <c r="Q58" s="176" t="s">
        <v>27</v>
      </c>
      <c r="R58" s="177"/>
      <c r="S58" s="88"/>
    </row>
    <row r="59" spans="1:33" s="6" customFormat="1" ht="15" customHeight="1" x14ac:dyDescent="0.45">
      <c r="A59" s="81">
        <v>30</v>
      </c>
      <c r="B59" s="189"/>
      <c r="C59" s="190"/>
      <c r="D59" s="92"/>
      <c r="E59" s="79" t="str">
        <f t="shared" si="0"/>
        <v/>
      </c>
      <c r="G59" s="81">
        <v>85</v>
      </c>
      <c r="H59" s="189"/>
      <c r="I59" s="190"/>
      <c r="J59" s="92"/>
      <c r="K59" s="79" t="str">
        <f t="shared" si="1"/>
        <v/>
      </c>
      <c r="M59" s="172" t="s">
        <v>15</v>
      </c>
      <c r="N59" s="173"/>
      <c r="O59" s="90">
        <f>SUM(O56:O58)</f>
        <v>0</v>
      </c>
      <c r="P59" s="8"/>
      <c r="Q59" s="176" t="s">
        <v>10</v>
      </c>
      <c r="R59" s="177"/>
      <c r="S59" s="88"/>
    </row>
    <row r="60" spans="1:33" s="6" customFormat="1" ht="15" customHeight="1" x14ac:dyDescent="0.45">
      <c r="A60" s="81">
        <v>31</v>
      </c>
      <c r="B60" s="189"/>
      <c r="C60" s="190"/>
      <c r="D60" s="92"/>
      <c r="E60" s="79" t="str">
        <f t="shared" si="0"/>
        <v/>
      </c>
      <c r="G60" s="81">
        <v>86</v>
      </c>
      <c r="H60" s="189"/>
      <c r="I60" s="190"/>
      <c r="J60" s="92"/>
      <c r="K60" s="79" t="str">
        <f t="shared" si="1"/>
        <v/>
      </c>
      <c r="M60" s="185" t="s">
        <v>16</v>
      </c>
      <c r="N60" s="186"/>
      <c r="O60" s="181">
        <f>COUNTA(B28:C82)+COUNTA(H28:I82)</f>
        <v>0</v>
      </c>
      <c r="Q60" s="176" t="s">
        <v>45</v>
      </c>
      <c r="R60" s="177"/>
      <c r="S60" s="88"/>
    </row>
    <row r="61" spans="1:33" s="6" customFormat="1" ht="15" customHeight="1" x14ac:dyDescent="0.45">
      <c r="A61" s="81">
        <v>32</v>
      </c>
      <c r="B61" s="189"/>
      <c r="C61" s="190"/>
      <c r="D61" s="92"/>
      <c r="E61" s="79" t="str">
        <f t="shared" si="0"/>
        <v/>
      </c>
      <c r="G61" s="81">
        <v>87</v>
      </c>
      <c r="H61" s="189"/>
      <c r="I61" s="190"/>
      <c r="J61" s="92"/>
      <c r="K61" s="79" t="str">
        <f t="shared" si="1"/>
        <v/>
      </c>
      <c r="L61" s="22"/>
      <c r="M61" s="187"/>
      <c r="N61" s="188"/>
      <c r="O61" s="182"/>
      <c r="Q61" s="176" t="s">
        <v>29</v>
      </c>
      <c r="R61" s="177"/>
      <c r="S61" s="88"/>
    </row>
    <row r="62" spans="1:33" s="6" customFormat="1" ht="15" customHeight="1" x14ac:dyDescent="0.45">
      <c r="A62" s="81">
        <v>33</v>
      </c>
      <c r="B62" s="189"/>
      <c r="C62" s="190"/>
      <c r="D62" s="92"/>
      <c r="E62" s="79" t="str">
        <f t="shared" si="0"/>
        <v/>
      </c>
      <c r="G62" s="81">
        <v>88</v>
      </c>
      <c r="H62" s="189"/>
      <c r="I62" s="190"/>
      <c r="J62" s="92"/>
      <c r="K62" s="79" t="str">
        <f t="shared" si="1"/>
        <v/>
      </c>
      <c r="M62" s="184" t="s">
        <v>31</v>
      </c>
      <c r="N62" s="184"/>
      <c r="O62" s="183">
        <f>SUM(K74:K82)</f>
        <v>0</v>
      </c>
    </row>
    <row r="63" spans="1:33" s="6" customFormat="1" ht="15" customHeight="1" x14ac:dyDescent="0.45">
      <c r="A63" s="81">
        <v>34</v>
      </c>
      <c r="B63" s="189"/>
      <c r="C63" s="190"/>
      <c r="D63" s="92"/>
      <c r="E63" s="79" t="str">
        <f t="shared" si="0"/>
        <v/>
      </c>
      <c r="G63" s="81">
        <v>89</v>
      </c>
      <c r="H63" s="189"/>
      <c r="I63" s="190"/>
      <c r="J63" s="92"/>
      <c r="K63" s="79" t="str">
        <f t="shared" si="1"/>
        <v/>
      </c>
      <c r="M63" s="184"/>
      <c r="N63" s="184"/>
      <c r="O63" s="183"/>
    </row>
    <row r="64" spans="1:33" s="6" customFormat="1" ht="15" customHeight="1" x14ac:dyDescent="0.45">
      <c r="A64" s="81">
        <v>35</v>
      </c>
      <c r="B64" s="189"/>
      <c r="C64" s="190"/>
      <c r="D64" s="92"/>
      <c r="E64" s="79" t="str">
        <f t="shared" si="0"/>
        <v/>
      </c>
      <c r="G64" s="81">
        <v>90</v>
      </c>
      <c r="H64" s="189"/>
      <c r="I64" s="190"/>
      <c r="J64" s="92"/>
      <c r="K64" s="79" t="str">
        <f t="shared" si="1"/>
        <v/>
      </c>
      <c r="Q64" s="178" t="s">
        <v>11</v>
      </c>
      <c r="R64" s="179"/>
      <c r="S64" s="78">
        <f>SUM(S41:S61)</f>
        <v>0</v>
      </c>
    </row>
    <row r="65" spans="1:33" s="6" customFormat="1" ht="15" customHeight="1" x14ac:dyDescent="0.45">
      <c r="A65" s="81">
        <v>36</v>
      </c>
      <c r="B65" s="189"/>
      <c r="C65" s="190"/>
      <c r="D65" s="92"/>
      <c r="E65" s="79" t="str">
        <f t="shared" si="0"/>
        <v/>
      </c>
      <c r="G65" s="81">
        <v>91</v>
      </c>
      <c r="H65" s="189"/>
      <c r="I65" s="190"/>
      <c r="J65" s="92"/>
      <c r="K65" s="79" t="str">
        <f t="shared" si="1"/>
        <v/>
      </c>
      <c r="Q65" s="1"/>
      <c r="R65" s="1"/>
    </row>
    <row r="66" spans="1:33" s="6" customFormat="1" ht="15" customHeight="1" x14ac:dyDescent="0.45">
      <c r="A66" s="81">
        <v>37</v>
      </c>
      <c r="B66" s="189"/>
      <c r="C66" s="190"/>
      <c r="D66" s="92"/>
      <c r="E66" s="79" t="str">
        <f t="shared" si="0"/>
        <v/>
      </c>
      <c r="G66" s="81">
        <v>92</v>
      </c>
      <c r="H66" s="189"/>
      <c r="I66" s="190"/>
      <c r="J66" s="92"/>
      <c r="K66" s="79" t="str">
        <f t="shared" si="1"/>
        <v/>
      </c>
      <c r="Q66" s="174" t="s">
        <v>12</v>
      </c>
      <c r="R66" s="175"/>
      <c r="S66" s="98">
        <f>S41+S44+S47+S50+S53+S56+S59+S38</f>
        <v>0</v>
      </c>
    </row>
    <row r="67" spans="1:33" s="6" customFormat="1" ht="15" customHeight="1" x14ac:dyDescent="0.45">
      <c r="A67" s="81">
        <v>38</v>
      </c>
      <c r="B67" s="189"/>
      <c r="C67" s="190"/>
      <c r="D67" s="92"/>
      <c r="E67" s="79" t="str">
        <f t="shared" si="0"/>
        <v/>
      </c>
      <c r="G67" s="81">
        <v>93</v>
      </c>
      <c r="H67" s="189"/>
      <c r="I67" s="190"/>
      <c r="J67" s="92"/>
      <c r="K67" s="79" t="str">
        <f t="shared" si="1"/>
        <v/>
      </c>
      <c r="O67" s="53"/>
      <c r="Q67" s="174" t="s">
        <v>46</v>
      </c>
      <c r="R67" s="175"/>
      <c r="S67" s="98">
        <f>S42+S45+S48+S51+S54+S57+S60+S39</f>
        <v>0</v>
      </c>
    </row>
    <row r="68" spans="1:33" s="6" customFormat="1" ht="15" customHeight="1" x14ac:dyDescent="0.45">
      <c r="A68" s="81">
        <v>39</v>
      </c>
      <c r="B68" s="189"/>
      <c r="C68" s="190"/>
      <c r="D68" s="92"/>
      <c r="E68" s="79" t="str">
        <f t="shared" si="0"/>
        <v/>
      </c>
      <c r="G68" s="81">
        <v>94</v>
      </c>
      <c r="H68" s="189"/>
      <c r="I68" s="190"/>
      <c r="J68" s="92"/>
      <c r="K68" s="79" t="str">
        <f t="shared" si="1"/>
        <v/>
      </c>
      <c r="O68" s="53"/>
      <c r="Q68" s="174" t="s">
        <v>13</v>
      </c>
      <c r="R68" s="175"/>
      <c r="S68" s="98">
        <f>S43+S46+S49+S52+S55+S58+S61+S40</f>
        <v>0</v>
      </c>
    </row>
    <row r="69" spans="1:33" s="6" customFormat="1" ht="15" customHeight="1" x14ac:dyDescent="0.45">
      <c r="A69" s="81">
        <v>40</v>
      </c>
      <c r="B69" s="189"/>
      <c r="C69" s="190"/>
      <c r="D69" s="92"/>
      <c r="E69" s="79" t="str">
        <f t="shared" si="0"/>
        <v/>
      </c>
      <c r="G69" s="81">
        <v>95</v>
      </c>
      <c r="H69" s="189"/>
      <c r="I69" s="190"/>
      <c r="J69" s="92"/>
      <c r="K69" s="79" t="str">
        <f t="shared" si="1"/>
        <v/>
      </c>
      <c r="O69" s="53"/>
      <c r="Q69" s="172" t="s">
        <v>38</v>
      </c>
      <c r="R69" s="173"/>
      <c r="S69" s="98">
        <f>SUM(S66:S68)</f>
        <v>0</v>
      </c>
    </row>
    <row r="70" spans="1:33" s="6" customFormat="1" ht="15" customHeight="1" x14ac:dyDescent="0.45">
      <c r="A70" s="81">
        <v>41</v>
      </c>
      <c r="B70" s="189"/>
      <c r="C70" s="190"/>
      <c r="D70" s="92"/>
      <c r="E70" s="79" t="str">
        <f t="shared" si="0"/>
        <v/>
      </c>
      <c r="G70" s="81">
        <v>96</v>
      </c>
      <c r="H70" s="189"/>
      <c r="I70" s="190"/>
      <c r="J70" s="92"/>
      <c r="K70" s="79" t="str">
        <f t="shared" si="1"/>
        <v/>
      </c>
      <c r="O70" s="53"/>
    </row>
    <row r="71" spans="1:33" s="6" customFormat="1" ht="15" customHeight="1" x14ac:dyDescent="0.45">
      <c r="A71" s="81">
        <v>42</v>
      </c>
      <c r="B71" s="189"/>
      <c r="C71" s="190"/>
      <c r="D71" s="92"/>
      <c r="E71" s="79" t="str">
        <f t="shared" si="0"/>
        <v/>
      </c>
      <c r="G71" s="81">
        <v>97</v>
      </c>
      <c r="H71" s="189"/>
      <c r="I71" s="190"/>
      <c r="J71" s="92"/>
      <c r="K71" s="79" t="str">
        <f t="shared" si="1"/>
        <v/>
      </c>
      <c r="O71" s="53"/>
      <c r="P71" s="10"/>
    </row>
    <row r="72" spans="1:33" s="6" customFormat="1" ht="15" customHeight="1" x14ac:dyDescent="0.45">
      <c r="A72" s="81">
        <v>43</v>
      </c>
      <c r="B72" s="189"/>
      <c r="C72" s="190"/>
      <c r="D72" s="92"/>
      <c r="E72" s="79" t="str">
        <f t="shared" si="0"/>
        <v/>
      </c>
      <c r="G72" s="81">
        <v>98</v>
      </c>
      <c r="H72" s="189"/>
      <c r="I72" s="190"/>
      <c r="J72" s="92"/>
      <c r="K72" s="79" t="str">
        <f t="shared" si="1"/>
        <v/>
      </c>
      <c r="O72" s="53"/>
      <c r="P72" s="10"/>
    </row>
    <row r="73" spans="1:33" s="6" customFormat="1" ht="15" customHeight="1" x14ac:dyDescent="0.45">
      <c r="A73" s="81">
        <v>44</v>
      </c>
      <c r="B73" s="189"/>
      <c r="C73" s="190"/>
      <c r="D73" s="92"/>
      <c r="E73" s="79" t="str">
        <f t="shared" si="0"/>
        <v/>
      </c>
      <c r="G73" s="81">
        <v>99</v>
      </c>
      <c r="H73" s="189"/>
      <c r="I73" s="190"/>
      <c r="J73" s="92"/>
      <c r="K73" s="79" t="str">
        <f t="shared" si="1"/>
        <v/>
      </c>
      <c r="O73" s="53"/>
      <c r="P73" s="10"/>
    </row>
    <row r="74" spans="1:33" s="6" customFormat="1" ht="15" customHeight="1" x14ac:dyDescent="0.45">
      <c r="A74" s="81">
        <v>45</v>
      </c>
      <c r="B74" s="189"/>
      <c r="C74" s="190"/>
      <c r="D74" s="92"/>
      <c r="E74" s="79" t="str">
        <f t="shared" si="0"/>
        <v/>
      </c>
      <c r="G74" s="191" t="s">
        <v>32</v>
      </c>
      <c r="H74" s="189"/>
      <c r="I74" s="190"/>
      <c r="J74" s="92"/>
      <c r="K74" s="79" t="str">
        <f t="shared" si="1"/>
        <v/>
      </c>
      <c r="P74" s="10"/>
      <c r="AF74" s="85"/>
      <c r="AG74" s="85"/>
    </row>
    <row r="75" spans="1:33" ht="15" customHeight="1" x14ac:dyDescent="0.45">
      <c r="A75" s="81">
        <v>46</v>
      </c>
      <c r="B75" s="189"/>
      <c r="C75" s="190"/>
      <c r="D75" s="92"/>
      <c r="E75" s="79" t="str">
        <f t="shared" si="0"/>
        <v/>
      </c>
      <c r="G75" s="191"/>
      <c r="H75" s="189"/>
      <c r="I75" s="190"/>
      <c r="J75" s="92"/>
      <c r="K75" s="79" t="str">
        <f t="shared" si="1"/>
        <v/>
      </c>
      <c r="L75" s="6"/>
      <c r="M75" s="6"/>
      <c r="N75" s="6"/>
      <c r="O75" s="6"/>
      <c r="P75" s="6"/>
      <c r="Q75" s="6"/>
      <c r="R75" s="6"/>
      <c r="S75" s="6"/>
      <c r="T75" s="6"/>
    </row>
    <row r="76" spans="1:33" ht="15" customHeight="1" x14ac:dyDescent="0.45">
      <c r="A76" s="81">
        <v>47</v>
      </c>
      <c r="B76" s="189"/>
      <c r="C76" s="190"/>
      <c r="D76" s="92"/>
      <c r="E76" s="79" t="str">
        <f t="shared" si="0"/>
        <v/>
      </c>
      <c r="G76" s="191"/>
      <c r="H76" s="189"/>
      <c r="I76" s="190"/>
      <c r="J76" s="92"/>
      <c r="K76" s="79" t="str">
        <f t="shared" si="1"/>
        <v/>
      </c>
      <c r="M76" s="6"/>
      <c r="N76" s="6"/>
      <c r="O76" s="6"/>
      <c r="Q76" s="6"/>
      <c r="R76" s="6"/>
      <c r="S76" s="6"/>
    </row>
    <row r="77" spans="1:33" ht="15" customHeight="1" x14ac:dyDescent="0.45">
      <c r="A77" s="81">
        <v>48</v>
      </c>
      <c r="B77" s="189"/>
      <c r="C77" s="190"/>
      <c r="D77" s="92"/>
      <c r="E77" s="79" t="str">
        <f t="shared" si="0"/>
        <v/>
      </c>
      <c r="G77" s="191"/>
      <c r="H77" s="189"/>
      <c r="I77" s="190"/>
      <c r="J77" s="92"/>
      <c r="K77" s="79" t="str">
        <f t="shared" si="1"/>
        <v/>
      </c>
      <c r="M77" s="6"/>
      <c r="N77" s="6"/>
      <c r="O77" s="6"/>
      <c r="Q77" s="6"/>
      <c r="R77" s="6"/>
      <c r="S77" s="6"/>
    </row>
    <row r="78" spans="1:33" ht="15" customHeight="1" x14ac:dyDescent="0.45">
      <c r="A78" s="81">
        <v>49</v>
      </c>
      <c r="B78" s="189"/>
      <c r="C78" s="190"/>
      <c r="D78" s="92"/>
      <c r="E78" s="79" t="str">
        <f t="shared" si="0"/>
        <v/>
      </c>
      <c r="G78" s="191"/>
      <c r="H78" s="189"/>
      <c r="I78" s="190"/>
      <c r="J78" s="92"/>
      <c r="K78" s="79" t="str">
        <f t="shared" si="1"/>
        <v/>
      </c>
      <c r="M78" s="11"/>
      <c r="N78" s="6"/>
      <c r="O78" s="6"/>
    </row>
    <row r="79" spans="1:33" ht="15" customHeight="1" x14ac:dyDescent="0.3">
      <c r="A79" s="81">
        <v>50</v>
      </c>
      <c r="B79" s="189"/>
      <c r="C79" s="190"/>
      <c r="D79" s="92"/>
      <c r="E79" s="79" t="str">
        <f t="shared" si="0"/>
        <v/>
      </c>
      <c r="G79" s="191"/>
      <c r="H79" s="189"/>
      <c r="I79" s="190"/>
      <c r="J79" s="92"/>
      <c r="K79" s="79" t="str">
        <f t="shared" si="1"/>
        <v/>
      </c>
    </row>
    <row r="80" spans="1:33" ht="15" customHeight="1" x14ac:dyDescent="0.3">
      <c r="A80" s="81">
        <v>51</v>
      </c>
      <c r="B80" s="189"/>
      <c r="C80" s="190"/>
      <c r="D80" s="92"/>
      <c r="E80" s="79" t="str">
        <f t="shared" si="0"/>
        <v/>
      </c>
      <c r="G80" s="191"/>
      <c r="H80" s="189"/>
      <c r="I80" s="190"/>
      <c r="J80" s="92"/>
      <c r="K80" s="79" t="str">
        <f t="shared" si="1"/>
        <v/>
      </c>
    </row>
    <row r="81" spans="1:11" ht="15" customHeight="1" x14ac:dyDescent="0.3">
      <c r="A81" s="81">
        <v>52</v>
      </c>
      <c r="B81" s="189"/>
      <c r="C81" s="190"/>
      <c r="D81" s="92"/>
      <c r="E81" s="79" t="str">
        <f t="shared" si="0"/>
        <v/>
      </c>
      <c r="G81" s="191"/>
      <c r="H81" s="189"/>
      <c r="I81" s="190"/>
      <c r="J81" s="92"/>
      <c r="K81" s="79" t="str">
        <f t="shared" si="1"/>
        <v/>
      </c>
    </row>
    <row r="82" spans="1:11" ht="15" customHeight="1" x14ac:dyDescent="0.3">
      <c r="A82" s="81">
        <v>53</v>
      </c>
      <c r="B82" s="189"/>
      <c r="C82" s="190"/>
      <c r="D82" s="92"/>
      <c r="E82" s="79" t="str">
        <f t="shared" si="0"/>
        <v/>
      </c>
      <c r="G82" s="191"/>
      <c r="H82" s="189"/>
      <c r="I82" s="190"/>
      <c r="J82" s="92"/>
      <c r="K82" s="79" t="str">
        <f t="shared" si="1"/>
        <v/>
      </c>
    </row>
    <row r="83" spans="1:11" ht="18.75" customHeight="1" x14ac:dyDescent="0.5">
      <c r="F83" s="5"/>
      <c r="G83" s="5"/>
      <c r="H83" s="5"/>
      <c r="I83" s="5"/>
      <c r="J83" s="5"/>
      <c r="K83" s="5"/>
    </row>
    <row r="84" spans="1:11" ht="18.75" customHeight="1" x14ac:dyDescent="0.35">
      <c r="F84" s="4"/>
      <c r="G84" s="4"/>
      <c r="H84" s="4"/>
      <c r="I84" s="4"/>
      <c r="J84" s="4"/>
      <c r="K84" s="4"/>
    </row>
    <row r="85" spans="1:11" ht="18.75" customHeight="1" x14ac:dyDescent="0.35">
      <c r="F85" s="3"/>
      <c r="G85" s="3"/>
      <c r="H85" s="3"/>
      <c r="I85" s="3"/>
      <c r="J85" s="3"/>
      <c r="K85" s="3"/>
    </row>
    <row r="86" spans="1:11" ht="18.75" customHeight="1" x14ac:dyDescent="0.35">
      <c r="F86" s="3"/>
      <c r="G86" s="3"/>
      <c r="H86" s="3"/>
      <c r="I86" s="3"/>
      <c r="J86" s="3"/>
      <c r="K86" s="3"/>
    </row>
    <row r="87" spans="1:11" ht="18.75" customHeight="1" x14ac:dyDescent="0.35">
      <c r="F87" s="3"/>
      <c r="G87" s="3"/>
      <c r="H87" s="3"/>
      <c r="I87" s="3"/>
      <c r="J87" s="3"/>
      <c r="K87" s="3"/>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mergeCells count="229">
    <mergeCell ref="Q38:R38"/>
    <mergeCell ref="Q39:R39"/>
    <mergeCell ref="Q40:R40"/>
    <mergeCell ref="Q43:R43"/>
    <mergeCell ref="Q52:R52"/>
    <mergeCell ref="Q53:R53"/>
    <mergeCell ref="Q56:R56"/>
    <mergeCell ref="Q57:R57"/>
    <mergeCell ref="Q58:R58"/>
    <mergeCell ref="Q44:R44"/>
    <mergeCell ref="Q45:R45"/>
    <mergeCell ref="Q46:R46"/>
    <mergeCell ref="Q47:R47"/>
    <mergeCell ref="Q48:R48"/>
    <mergeCell ref="Q49:R49"/>
    <mergeCell ref="Q50:R50"/>
    <mergeCell ref="Q51:R51"/>
    <mergeCell ref="Q54:R54"/>
    <mergeCell ref="Q55:R55"/>
    <mergeCell ref="D8:F8"/>
    <mergeCell ref="G8:M8"/>
    <mergeCell ref="A1:T1"/>
    <mergeCell ref="D5:F5"/>
    <mergeCell ref="G5:M5"/>
    <mergeCell ref="D6:F6"/>
    <mergeCell ref="G6:M6"/>
    <mergeCell ref="D7:F7"/>
    <mergeCell ref="G7:M7"/>
    <mergeCell ref="D2:F2"/>
    <mergeCell ref="G2:M2"/>
    <mergeCell ref="D3:F3"/>
    <mergeCell ref="G3:M3"/>
    <mergeCell ref="D4:F4"/>
    <mergeCell ref="G4:M4"/>
    <mergeCell ref="D9:F9"/>
    <mergeCell ref="G9:M9"/>
    <mergeCell ref="D10:F10"/>
    <mergeCell ref="G10:M12"/>
    <mergeCell ref="B17:C17"/>
    <mergeCell ref="D17:H17"/>
    <mergeCell ref="J17:K17"/>
    <mergeCell ref="L17:P17"/>
    <mergeCell ref="B18:C21"/>
    <mergeCell ref="D18:H19"/>
    <mergeCell ref="J18:K21"/>
    <mergeCell ref="L18:P19"/>
    <mergeCell ref="D20:E20"/>
    <mergeCell ref="G20:H20"/>
    <mergeCell ref="B14:C14"/>
    <mergeCell ref="D14:H14"/>
    <mergeCell ref="J14:K14"/>
    <mergeCell ref="L14:P14"/>
    <mergeCell ref="B15:C16"/>
    <mergeCell ref="D15:H16"/>
    <mergeCell ref="J15:K16"/>
    <mergeCell ref="L15:P16"/>
    <mergeCell ref="B22:C22"/>
    <mergeCell ref="D22:H22"/>
    <mergeCell ref="J22:K22"/>
    <mergeCell ref="L22:P22"/>
    <mergeCell ref="A26:O26"/>
    <mergeCell ref="L20:M20"/>
    <mergeCell ref="O20:P20"/>
    <mergeCell ref="D21:E21"/>
    <mergeCell ref="G21:H21"/>
    <mergeCell ref="L21:M21"/>
    <mergeCell ref="O21:P21"/>
    <mergeCell ref="B29:C29"/>
    <mergeCell ref="H29:I29"/>
    <mergeCell ref="M32:N32"/>
    <mergeCell ref="B30:C30"/>
    <mergeCell ref="H30:I30"/>
    <mergeCell ref="M33:N33"/>
    <mergeCell ref="B27:C27"/>
    <mergeCell ref="H27:I27"/>
    <mergeCell ref="M27:N27"/>
    <mergeCell ref="B28:C28"/>
    <mergeCell ref="H28:I28"/>
    <mergeCell ref="M31:N31"/>
    <mergeCell ref="M28:N28"/>
    <mergeCell ref="M29:N29"/>
    <mergeCell ref="M30:N30"/>
    <mergeCell ref="B33:C33"/>
    <mergeCell ref="H33:I33"/>
    <mergeCell ref="B34:C34"/>
    <mergeCell ref="H34:I34"/>
    <mergeCell ref="M37:N37"/>
    <mergeCell ref="B31:C31"/>
    <mergeCell ref="H31:I31"/>
    <mergeCell ref="M34:N34"/>
    <mergeCell ref="B32:C32"/>
    <mergeCell ref="H32:I32"/>
    <mergeCell ref="M35:N35"/>
    <mergeCell ref="B37:C37"/>
    <mergeCell ref="H37:I37"/>
    <mergeCell ref="B38:C38"/>
    <mergeCell ref="H38:I38"/>
    <mergeCell ref="M41:N41"/>
    <mergeCell ref="B35:C35"/>
    <mergeCell ref="H35:I35"/>
    <mergeCell ref="M38:N38"/>
    <mergeCell ref="B36:C36"/>
    <mergeCell ref="H36:I36"/>
    <mergeCell ref="M39:N39"/>
    <mergeCell ref="B41:C41"/>
    <mergeCell ref="H41:I41"/>
    <mergeCell ref="M36:N36"/>
    <mergeCell ref="B42:C42"/>
    <mergeCell ref="H42:I42"/>
    <mergeCell ref="M45:N45"/>
    <mergeCell ref="B39:C39"/>
    <mergeCell ref="H39:I39"/>
    <mergeCell ref="M42:N42"/>
    <mergeCell ref="B40:C40"/>
    <mergeCell ref="H40:I40"/>
    <mergeCell ref="M43:N43"/>
    <mergeCell ref="B45:C45"/>
    <mergeCell ref="H45:I45"/>
    <mergeCell ref="M40:N40"/>
    <mergeCell ref="B46:C46"/>
    <mergeCell ref="H46:I46"/>
    <mergeCell ref="M49:N49"/>
    <mergeCell ref="B43:C43"/>
    <mergeCell ref="H43:I43"/>
    <mergeCell ref="M46:N46"/>
    <mergeCell ref="B44:C44"/>
    <mergeCell ref="H44:I44"/>
    <mergeCell ref="M47:N47"/>
    <mergeCell ref="B47:C47"/>
    <mergeCell ref="H47:I47"/>
    <mergeCell ref="M44:N44"/>
    <mergeCell ref="M58:N58"/>
    <mergeCell ref="M59:N59"/>
    <mergeCell ref="B61:C61"/>
    <mergeCell ref="H61:I61"/>
    <mergeCell ref="M50:N50"/>
    <mergeCell ref="B48:C48"/>
    <mergeCell ref="H48:I48"/>
    <mergeCell ref="M51:N51"/>
    <mergeCell ref="B53:C53"/>
    <mergeCell ref="H53:I53"/>
    <mergeCell ref="B54:C54"/>
    <mergeCell ref="H54:I54"/>
    <mergeCell ref="B51:C51"/>
    <mergeCell ref="H51:I51"/>
    <mergeCell ref="B52:C52"/>
    <mergeCell ref="H52:I52"/>
    <mergeCell ref="B49:C49"/>
    <mergeCell ref="H49:I49"/>
    <mergeCell ref="B50:C50"/>
    <mergeCell ref="H50:I50"/>
    <mergeCell ref="M54:N54"/>
    <mergeCell ref="M48:N48"/>
    <mergeCell ref="B74:C74"/>
    <mergeCell ref="G74:G82"/>
    <mergeCell ref="H74:I74"/>
    <mergeCell ref="B75:C75"/>
    <mergeCell ref="H75:I75"/>
    <mergeCell ref="B76:C76"/>
    <mergeCell ref="B80:C80"/>
    <mergeCell ref="H80:I80"/>
    <mergeCell ref="B81:C81"/>
    <mergeCell ref="H81:I81"/>
    <mergeCell ref="B82:C82"/>
    <mergeCell ref="H82:I82"/>
    <mergeCell ref="H76:I76"/>
    <mergeCell ref="B77:C77"/>
    <mergeCell ref="H77:I77"/>
    <mergeCell ref="B78:C78"/>
    <mergeCell ref="H78:I78"/>
    <mergeCell ref="B79:C79"/>
    <mergeCell ref="H79:I79"/>
    <mergeCell ref="Q69:R69"/>
    <mergeCell ref="B73:C73"/>
    <mergeCell ref="H73:I73"/>
    <mergeCell ref="H64:I64"/>
    <mergeCell ref="B65:C65"/>
    <mergeCell ref="H65:I65"/>
    <mergeCell ref="B72:C72"/>
    <mergeCell ref="H72:I72"/>
    <mergeCell ref="B69:C69"/>
    <mergeCell ref="H69:I69"/>
    <mergeCell ref="B70:C70"/>
    <mergeCell ref="H70:I70"/>
    <mergeCell ref="B71:C71"/>
    <mergeCell ref="H71:I71"/>
    <mergeCell ref="B66:C66"/>
    <mergeCell ref="H66:I66"/>
    <mergeCell ref="B67:C67"/>
    <mergeCell ref="H67:I67"/>
    <mergeCell ref="B68:C68"/>
    <mergeCell ref="H68:I68"/>
    <mergeCell ref="Q67:R67"/>
    <mergeCell ref="Q68:R68"/>
    <mergeCell ref="R28:T29"/>
    <mergeCell ref="Q66:R66"/>
    <mergeCell ref="P31:T32"/>
    <mergeCell ref="P34:S34"/>
    <mergeCell ref="Q36:S36"/>
    <mergeCell ref="Q37:R37"/>
    <mergeCell ref="Q41:R41"/>
    <mergeCell ref="Q42:R42"/>
    <mergeCell ref="B63:C63"/>
    <mergeCell ref="H63:I63"/>
    <mergeCell ref="B64:C64"/>
    <mergeCell ref="M62:N63"/>
    <mergeCell ref="M56:N56"/>
    <mergeCell ref="M57:N57"/>
    <mergeCell ref="B57:C57"/>
    <mergeCell ref="H57:I57"/>
    <mergeCell ref="B58:C58"/>
    <mergeCell ref="H58:I58"/>
    <mergeCell ref="O60:O61"/>
    <mergeCell ref="M60:N61"/>
    <mergeCell ref="B55:C55"/>
    <mergeCell ref="H55:I55"/>
    <mergeCell ref="B56:C56"/>
    <mergeCell ref="H56:I56"/>
    <mergeCell ref="Q59:R59"/>
    <mergeCell ref="Q60:R60"/>
    <mergeCell ref="Q61:R61"/>
    <mergeCell ref="Q64:R64"/>
    <mergeCell ref="O62:O63"/>
    <mergeCell ref="B62:C62"/>
    <mergeCell ref="H62:I62"/>
    <mergeCell ref="B59:C59"/>
    <mergeCell ref="H59:I59"/>
    <mergeCell ref="B60:C60"/>
    <mergeCell ref="H60:I60"/>
  </mergeCells>
  <conditionalFormatting sqref="L15:P22">
    <cfRule type="cellIs" dxfId="30" priority="16" operator="equal">
      <formula>0</formula>
    </cfRule>
  </conditionalFormatting>
  <conditionalFormatting sqref="O31:O51">
    <cfRule type="cellIs" dxfId="29" priority="15" operator="equal">
      <formula>0</formula>
    </cfRule>
  </conditionalFormatting>
  <conditionalFormatting sqref="P34">
    <cfRule type="cellIs" dxfId="28" priority="14" operator="equal">
      <formula>$AI$20</formula>
    </cfRule>
  </conditionalFormatting>
  <conditionalFormatting sqref="P34">
    <cfRule type="cellIs" dxfId="27" priority="13" operator="equal">
      <formula>$AI$20</formula>
    </cfRule>
  </conditionalFormatting>
  <conditionalFormatting sqref="P33">
    <cfRule type="cellIs" dxfId="26" priority="12" operator="equal">
      <formula>$AI$21</formula>
    </cfRule>
  </conditionalFormatting>
  <conditionalFormatting sqref="P34">
    <cfRule type="cellIs" dxfId="25" priority="9" operator="equal">
      <formula>"Please fill out below quantities"</formula>
    </cfRule>
  </conditionalFormatting>
  <conditionalFormatting sqref="P31:T32">
    <cfRule type="cellIs" dxfId="24" priority="6" operator="equal">
      <formula>$AI$21</formula>
    </cfRule>
  </conditionalFormatting>
  <conditionalFormatting sqref="Q36:S69">
    <cfRule type="expression" dxfId="23" priority="4">
      <formula>$U$30=$AI$19</formula>
    </cfRule>
    <cfRule type="expression" dxfId="22" priority="5">
      <formula>$U$30=$AI$18</formula>
    </cfRule>
  </conditionalFormatting>
  <conditionalFormatting sqref="O28:O30">
    <cfRule type="cellIs" dxfId="21" priority="1" operator="equal">
      <formula>0</formula>
    </cfRule>
  </conditionalFormatting>
  <dataValidations count="3">
    <dataValidation type="list" allowBlank="1" showInputMessage="1" showErrorMessage="1" sqref="G4:M4" xr:uid="{AF136544-F935-4E44-9E53-A2BFDF5E1D80}">
      <formula1>$AF$2:$AF$6</formula1>
    </dataValidation>
    <dataValidation type="list" allowBlank="1" showInputMessage="1" showErrorMessage="1" sqref="G7:M7" xr:uid="{33561E0E-81DB-4209-9A38-BEB56307D93F}">
      <formula1>$AJ$2:$AJ$4</formula1>
    </dataValidation>
    <dataValidation type="list" allowBlank="1" showInputMessage="1" showErrorMessage="1" sqref="D28:D82 J28:J82" xr:uid="{5DDE06CA-161C-47D6-A19E-828E6712B911}">
      <formula1>$M$28:$M$51</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Option Button 1">
              <controlPr defaultSize="0" autoFill="0" autoLine="0" autoPict="0">
                <anchor moveWithCells="1">
                  <from>
                    <xdr:col>14</xdr:col>
                    <xdr:colOff>561975</xdr:colOff>
                    <xdr:row>25</xdr:row>
                    <xdr:rowOff>228600</xdr:rowOff>
                  </from>
                  <to>
                    <xdr:col>15</xdr:col>
                    <xdr:colOff>476250</xdr:colOff>
                    <xdr:row>26</xdr:row>
                    <xdr:rowOff>190500</xdr:rowOff>
                  </to>
                </anchor>
              </controlPr>
            </control>
          </mc:Choice>
        </mc:AlternateContent>
        <mc:AlternateContent xmlns:mc="http://schemas.openxmlformats.org/markup-compatibility/2006">
          <mc:Choice Requires="x14">
            <control shapeId="3074" r:id="rId5" name="Option Button 2">
              <controlPr defaultSize="0" autoFill="0" autoLine="0" autoPict="0">
                <anchor moveWithCells="1">
                  <from>
                    <xdr:col>14</xdr:col>
                    <xdr:colOff>561975</xdr:colOff>
                    <xdr:row>26</xdr:row>
                    <xdr:rowOff>200025</xdr:rowOff>
                  </from>
                  <to>
                    <xdr:col>19</xdr:col>
                    <xdr:colOff>561975</xdr:colOff>
                    <xdr:row>27</xdr:row>
                    <xdr:rowOff>161925</xdr:rowOff>
                  </to>
                </anchor>
              </controlPr>
            </control>
          </mc:Choice>
        </mc:AlternateContent>
        <mc:AlternateContent xmlns:mc="http://schemas.openxmlformats.org/markup-compatibility/2006">
          <mc:Choice Requires="x14">
            <control shapeId="3075" r:id="rId6" name="Option Button 3">
              <controlPr defaultSize="0" autoFill="0" autoLine="0" autoPict="0">
                <anchor moveWithCells="1">
                  <from>
                    <xdr:col>14</xdr:col>
                    <xdr:colOff>561975</xdr:colOff>
                    <xdr:row>30</xdr:row>
                    <xdr:rowOff>114300</xdr:rowOff>
                  </from>
                  <to>
                    <xdr:col>19</xdr:col>
                    <xdr:colOff>504825</xdr:colOff>
                    <xdr:row>32</xdr:row>
                    <xdr:rowOff>114300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1913D-CF78-4235-A305-DE84FD309D92}">
  <sheetPr>
    <tabColor theme="0" tint="-0.34998626667073579"/>
  </sheetPr>
  <dimension ref="A1:AK97"/>
  <sheetViews>
    <sheetView showGridLines="0" zoomScaleNormal="100" zoomScaleSheetLayoutView="40" zoomScalePageLayoutView="40" workbookViewId="0">
      <selection activeCell="O12" sqref="O12"/>
    </sheetView>
  </sheetViews>
  <sheetFormatPr defaultColWidth="8.85546875" defaultRowHeight="18.75" x14ac:dyDescent="0.3"/>
  <cols>
    <col min="1" max="1" width="8.85546875" style="85"/>
    <col min="2" max="2" width="8.85546875" style="1" customWidth="1"/>
    <col min="3" max="16" width="8.85546875" style="85" customWidth="1"/>
    <col min="17" max="17" width="8.85546875" style="2" customWidth="1"/>
    <col min="18" max="19" width="8.85546875" style="85" customWidth="1"/>
    <col min="20" max="20" width="8.85546875" style="85"/>
    <col min="21" max="24" width="8.85546875" style="85" customWidth="1"/>
    <col min="25" max="30" width="8.85546875" style="85"/>
    <col min="31" max="31" width="16.42578125" style="85" bestFit="1" customWidth="1"/>
    <col min="32" max="32" width="58.28515625" style="85" bestFit="1" customWidth="1"/>
    <col min="33" max="33" width="16.42578125" style="85" bestFit="1" customWidth="1"/>
    <col min="34" max="35" width="21" style="85" bestFit="1" customWidth="1"/>
    <col min="36" max="36" width="71.5703125" style="85" bestFit="1" customWidth="1"/>
    <col min="37" max="37" width="16.42578125" style="85" bestFit="1" customWidth="1"/>
    <col min="38" max="16384" width="8.85546875" style="85"/>
  </cols>
  <sheetData>
    <row r="1" spans="1:37" ht="24.75" customHeight="1" thickBot="1" x14ac:dyDescent="0.35">
      <c r="A1" s="252" t="s">
        <v>168</v>
      </c>
      <c r="B1" s="252"/>
      <c r="C1" s="252"/>
      <c r="D1" s="252"/>
      <c r="E1" s="252"/>
      <c r="F1" s="252"/>
      <c r="G1" s="252"/>
      <c r="H1" s="252"/>
      <c r="I1" s="252"/>
      <c r="J1" s="252"/>
      <c r="K1" s="252"/>
      <c r="L1" s="252"/>
      <c r="M1" s="252"/>
      <c r="N1" s="252"/>
      <c r="O1" s="252"/>
      <c r="P1" s="252"/>
      <c r="Q1" s="252"/>
      <c r="R1" s="252"/>
      <c r="S1" s="252"/>
      <c r="T1" s="252"/>
    </row>
    <row r="2" spans="1:37" x14ac:dyDescent="0.3">
      <c r="A2" s="15"/>
      <c r="B2" s="69"/>
      <c r="C2" s="69"/>
      <c r="D2" s="212" t="s">
        <v>33</v>
      </c>
      <c r="E2" s="260"/>
      <c r="F2" s="260"/>
      <c r="G2" s="261"/>
      <c r="H2" s="262"/>
      <c r="I2" s="262"/>
      <c r="J2" s="262"/>
      <c r="K2" s="262"/>
      <c r="L2" s="262"/>
      <c r="M2" s="263"/>
      <c r="N2" s="37"/>
      <c r="O2" s="37"/>
      <c r="P2" s="37"/>
      <c r="AF2" s="56" t="s">
        <v>64</v>
      </c>
      <c r="AG2" s="35" t="s">
        <v>64</v>
      </c>
      <c r="AH2" s="35" t="s">
        <v>64</v>
      </c>
      <c r="AJ2" s="56" t="s">
        <v>64</v>
      </c>
      <c r="AK2" s="56" t="s">
        <v>64</v>
      </c>
    </row>
    <row r="3" spans="1:37" ht="18.75" customHeight="1" x14ac:dyDescent="0.25">
      <c r="A3" s="15"/>
      <c r="B3" s="15"/>
      <c r="C3" s="15"/>
      <c r="D3" s="196" t="s">
        <v>59</v>
      </c>
      <c r="E3" s="200"/>
      <c r="F3" s="200"/>
      <c r="G3" s="264"/>
      <c r="H3" s="265"/>
      <c r="I3" s="265"/>
      <c r="J3" s="265"/>
      <c r="K3" s="265"/>
      <c r="L3" s="265"/>
      <c r="M3" s="266"/>
      <c r="N3" s="37"/>
      <c r="O3" s="37"/>
      <c r="P3" s="37"/>
      <c r="Q3" s="42"/>
      <c r="R3" s="42"/>
      <c r="S3" s="42"/>
      <c r="T3" s="39"/>
      <c r="U3" s="39"/>
      <c r="V3" s="39"/>
      <c r="W3" s="39"/>
      <c r="AF3" s="86" t="s">
        <v>128</v>
      </c>
      <c r="AG3" s="86" t="s">
        <v>179</v>
      </c>
      <c r="AH3" s="85" t="s">
        <v>121</v>
      </c>
      <c r="AJ3" s="166" t="s">
        <v>198</v>
      </c>
      <c r="AK3" s="166" t="s">
        <v>185</v>
      </c>
    </row>
    <row r="4" spans="1:37" ht="18.75" customHeight="1" x14ac:dyDescent="0.25">
      <c r="A4" s="15"/>
      <c r="B4" s="15"/>
      <c r="C4" s="15"/>
      <c r="D4" s="196" t="s">
        <v>89</v>
      </c>
      <c r="E4" s="200"/>
      <c r="F4" s="271"/>
      <c r="G4" s="228" t="s">
        <v>64</v>
      </c>
      <c r="H4" s="229"/>
      <c r="I4" s="229"/>
      <c r="J4" s="229"/>
      <c r="K4" s="229"/>
      <c r="L4" s="229"/>
      <c r="M4" s="230"/>
      <c r="N4" s="37"/>
      <c r="O4" s="37"/>
      <c r="P4" s="37"/>
      <c r="Q4" s="42"/>
      <c r="R4" s="42"/>
      <c r="S4" s="42"/>
      <c r="T4" s="39"/>
      <c r="U4" s="39"/>
      <c r="V4" s="39"/>
      <c r="W4" s="39"/>
      <c r="AF4" s="158" t="s">
        <v>128</v>
      </c>
      <c r="AG4" s="157" t="s">
        <v>143</v>
      </c>
      <c r="AH4" s="86" t="s">
        <v>69</v>
      </c>
      <c r="AJ4" s="169" t="s">
        <v>194</v>
      </c>
      <c r="AK4" s="166" t="s">
        <v>144</v>
      </c>
    </row>
    <row r="5" spans="1:37" ht="18.75" customHeight="1" x14ac:dyDescent="0.25">
      <c r="A5" s="15"/>
      <c r="B5" s="15"/>
      <c r="C5" s="15"/>
      <c r="D5" s="196" t="s">
        <v>86</v>
      </c>
      <c r="E5" s="200"/>
      <c r="F5" s="271"/>
      <c r="G5" s="228" t="str">
        <f>VLOOKUP(G4,$AJ$2:$AK$4,2,FALSE)</f>
        <v>_ _ _ _ _ _ _ _ _ _ _</v>
      </c>
      <c r="H5" s="229"/>
      <c r="I5" s="229"/>
      <c r="J5" s="229"/>
      <c r="K5" s="229"/>
      <c r="L5" s="229"/>
      <c r="M5" s="230"/>
      <c r="N5" s="37"/>
      <c r="O5" s="37"/>
      <c r="P5" s="37"/>
      <c r="Q5" s="42"/>
      <c r="R5" s="42"/>
      <c r="S5" s="42"/>
      <c r="T5" s="39"/>
      <c r="U5" s="39"/>
      <c r="V5" s="39"/>
      <c r="W5" s="39"/>
      <c r="AF5" s="158" t="s">
        <v>171</v>
      </c>
      <c r="AG5" s="157" t="s">
        <v>175</v>
      </c>
      <c r="AH5" s="86" t="s">
        <v>131</v>
      </c>
      <c r="AJ5" s="86"/>
      <c r="AK5" s="86"/>
    </row>
    <row r="6" spans="1:37" ht="18.75" customHeight="1" x14ac:dyDescent="0.25">
      <c r="A6" s="15"/>
      <c r="B6" s="15"/>
      <c r="C6" s="15"/>
      <c r="D6" s="196" t="s">
        <v>34</v>
      </c>
      <c r="E6" s="200"/>
      <c r="F6" s="271"/>
      <c r="G6" s="228"/>
      <c r="H6" s="229"/>
      <c r="I6" s="229"/>
      <c r="J6" s="229"/>
      <c r="K6" s="229"/>
      <c r="L6" s="229"/>
      <c r="M6" s="230"/>
      <c r="N6" s="37"/>
      <c r="O6" s="37"/>
      <c r="P6" s="37"/>
      <c r="Q6" s="42"/>
      <c r="R6" s="42"/>
      <c r="S6" s="42"/>
      <c r="T6" s="39"/>
      <c r="U6" s="39"/>
      <c r="V6" s="39"/>
      <c r="W6" s="39"/>
      <c r="AF6" s="158" t="s">
        <v>178</v>
      </c>
      <c r="AG6" s="157" t="s">
        <v>176</v>
      </c>
      <c r="AH6" s="86" t="s">
        <v>90</v>
      </c>
      <c r="AJ6" s="86"/>
      <c r="AK6" s="86"/>
    </row>
    <row r="7" spans="1:37" ht="18.75" customHeight="1" thickBot="1" x14ac:dyDescent="0.3">
      <c r="A7" s="15"/>
      <c r="B7" s="15"/>
      <c r="C7" s="15"/>
      <c r="D7" s="217" t="s">
        <v>87</v>
      </c>
      <c r="E7" s="218"/>
      <c r="F7" s="218"/>
      <c r="G7" s="231"/>
      <c r="H7" s="232"/>
      <c r="I7" s="232"/>
      <c r="J7" s="232"/>
      <c r="K7" s="232"/>
      <c r="L7" s="232"/>
      <c r="M7" s="233"/>
      <c r="N7" s="37"/>
      <c r="O7" s="37"/>
      <c r="P7" s="37"/>
      <c r="Q7" s="42"/>
      <c r="R7" s="42"/>
      <c r="S7" s="42"/>
      <c r="T7" s="39"/>
      <c r="U7" s="39"/>
      <c r="V7" s="39"/>
      <c r="W7" s="39"/>
      <c r="AF7" s="158" t="s">
        <v>178</v>
      </c>
      <c r="AG7" s="157" t="s">
        <v>177</v>
      </c>
      <c r="AH7" s="86" t="s">
        <v>105</v>
      </c>
      <c r="AJ7" s="86"/>
      <c r="AK7" s="86"/>
    </row>
    <row r="8" spans="1:37" ht="18.75" customHeight="1" x14ac:dyDescent="0.25">
      <c r="A8" s="15"/>
      <c r="B8" s="15"/>
      <c r="C8" s="15"/>
      <c r="D8" s="15"/>
      <c r="E8" s="15"/>
      <c r="F8" s="36"/>
      <c r="G8" s="234"/>
      <c r="H8" s="235"/>
      <c r="I8" s="235"/>
      <c r="J8" s="235"/>
      <c r="K8" s="235"/>
      <c r="L8" s="235"/>
      <c r="M8" s="236"/>
      <c r="N8" s="37"/>
      <c r="O8" s="37"/>
      <c r="P8" s="37"/>
      <c r="Q8" s="42"/>
      <c r="R8" s="42"/>
      <c r="S8" s="42"/>
      <c r="T8" s="39"/>
      <c r="U8" s="39"/>
      <c r="V8" s="39"/>
      <c r="W8" s="39"/>
      <c r="AF8" s="86"/>
      <c r="AG8" s="86"/>
      <c r="AH8" s="86" t="s">
        <v>91</v>
      </c>
      <c r="AJ8" s="86"/>
      <c r="AK8" s="86"/>
    </row>
    <row r="9" spans="1:37" ht="18.75" customHeight="1" thickBot="1" x14ac:dyDescent="0.3">
      <c r="A9" s="15"/>
      <c r="B9" s="15"/>
      <c r="C9" s="15"/>
      <c r="D9" s="15"/>
      <c r="E9" s="15"/>
      <c r="F9" s="15"/>
      <c r="G9" s="237"/>
      <c r="H9" s="238"/>
      <c r="I9" s="238"/>
      <c r="J9" s="238"/>
      <c r="K9" s="238"/>
      <c r="L9" s="238"/>
      <c r="M9" s="239"/>
      <c r="N9" s="37"/>
      <c r="O9" s="37"/>
      <c r="P9" s="37"/>
      <c r="Q9" s="42"/>
      <c r="R9" s="42"/>
      <c r="S9" s="42"/>
      <c r="T9" s="39"/>
      <c r="U9" s="39"/>
      <c r="V9" s="39"/>
      <c r="W9" s="39"/>
      <c r="AF9" s="86"/>
      <c r="AG9" s="86"/>
      <c r="AH9" s="86" t="s">
        <v>115</v>
      </c>
      <c r="AJ9" s="86"/>
      <c r="AK9" s="86"/>
    </row>
    <row r="10" spans="1:37" ht="18.75" customHeight="1" x14ac:dyDescent="0.25">
      <c r="A10" s="15"/>
      <c r="B10" s="15"/>
      <c r="C10" s="15"/>
      <c r="N10" s="37"/>
      <c r="O10" s="37"/>
      <c r="P10" s="37"/>
      <c r="Q10" s="42"/>
      <c r="R10" s="42"/>
      <c r="S10" s="42"/>
      <c r="T10" s="40"/>
      <c r="U10" s="39"/>
      <c r="V10" s="39"/>
      <c r="W10" s="39"/>
      <c r="AF10" s="86"/>
      <c r="AG10" s="86"/>
      <c r="AH10" s="86" t="s">
        <v>106</v>
      </c>
      <c r="AJ10" s="86"/>
      <c r="AK10" s="86"/>
    </row>
    <row r="11" spans="1:37" ht="18.75" customHeight="1" x14ac:dyDescent="0.25">
      <c r="A11" s="15"/>
      <c r="B11" s="15"/>
      <c r="C11" s="15"/>
      <c r="N11" s="37"/>
      <c r="O11" s="37"/>
      <c r="P11" s="37"/>
      <c r="Q11" s="41"/>
      <c r="R11" s="39"/>
      <c r="S11" s="39"/>
      <c r="T11" s="39"/>
      <c r="U11" s="39"/>
      <c r="V11" s="39"/>
      <c r="W11" s="39"/>
      <c r="AF11" s="86"/>
      <c r="AG11" s="86"/>
      <c r="AH11" s="86" t="s">
        <v>92</v>
      </c>
      <c r="AJ11" s="86"/>
      <c r="AK11" s="86"/>
    </row>
    <row r="12" spans="1:37" ht="18.75" customHeight="1" x14ac:dyDescent="0.25">
      <c r="A12" s="15"/>
      <c r="B12" s="15"/>
      <c r="C12" s="15"/>
      <c r="N12" s="37"/>
      <c r="O12" s="37"/>
      <c r="P12" s="37"/>
      <c r="Q12" s="41"/>
      <c r="R12" s="42"/>
      <c r="S12" s="46"/>
      <c r="T12" s="46"/>
      <c r="U12" s="46"/>
      <c r="V12" s="46"/>
      <c r="W12" s="46"/>
      <c r="AF12" s="86"/>
      <c r="AG12" s="86"/>
      <c r="AH12" s="86" t="s">
        <v>107</v>
      </c>
      <c r="AJ12" s="86"/>
      <c r="AK12" s="86"/>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86"/>
      <c r="AG13" s="86"/>
      <c r="AH13" s="86" t="s">
        <v>108</v>
      </c>
      <c r="AJ13" s="86"/>
      <c r="AK13" s="86"/>
    </row>
    <row r="14" spans="1:37" ht="18.75" customHeight="1" x14ac:dyDescent="0.3">
      <c r="A14" s="15"/>
      <c r="B14" s="212" t="s">
        <v>48</v>
      </c>
      <c r="C14" s="213"/>
      <c r="D14" s="214"/>
      <c r="E14" s="215"/>
      <c r="F14" s="215"/>
      <c r="G14" s="215"/>
      <c r="H14" s="216"/>
      <c r="I14" s="37"/>
      <c r="J14" s="212" t="s">
        <v>58</v>
      </c>
      <c r="K14" s="213"/>
      <c r="L14" s="214"/>
      <c r="M14" s="215"/>
      <c r="N14" s="215"/>
      <c r="O14" s="215"/>
      <c r="P14" s="216"/>
      <c r="Q14" s="43"/>
      <c r="R14" s="42"/>
      <c r="S14" s="47"/>
      <c r="T14" s="47"/>
      <c r="U14" s="47"/>
      <c r="V14" s="47"/>
      <c r="W14" s="47"/>
      <c r="AF14" s="86"/>
      <c r="AG14" s="86"/>
      <c r="AH14" s="86" t="s">
        <v>109</v>
      </c>
      <c r="AJ14" s="86"/>
      <c r="AK14" s="86"/>
    </row>
    <row r="15" spans="1:37" ht="18.75" customHeight="1" x14ac:dyDescent="0.25">
      <c r="A15" s="15"/>
      <c r="B15" s="192" t="s">
        <v>47</v>
      </c>
      <c r="C15" s="193"/>
      <c r="D15" s="203"/>
      <c r="E15" s="204"/>
      <c r="F15" s="204"/>
      <c r="G15" s="204"/>
      <c r="H15" s="205"/>
      <c r="I15" s="37"/>
      <c r="J15" s="192" t="s">
        <v>57</v>
      </c>
      <c r="K15" s="193"/>
      <c r="L15" s="203">
        <f>D15</f>
        <v>0</v>
      </c>
      <c r="M15" s="204"/>
      <c r="N15" s="204"/>
      <c r="O15" s="204"/>
      <c r="P15" s="205"/>
      <c r="Q15" s="41"/>
      <c r="R15" s="42"/>
      <c r="S15" s="46"/>
      <c r="T15" s="46"/>
      <c r="U15" s="46"/>
      <c r="V15" s="46"/>
      <c r="W15" s="46"/>
      <c r="AF15" s="86"/>
      <c r="AG15" s="86"/>
      <c r="AH15" s="86" t="s">
        <v>110</v>
      </c>
      <c r="AJ15" s="86"/>
      <c r="AK15" s="86"/>
    </row>
    <row r="16" spans="1:37" ht="18.75" customHeight="1" x14ac:dyDescent="0.25">
      <c r="A16" s="15"/>
      <c r="B16" s="194"/>
      <c r="C16" s="195"/>
      <c r="D16" s="206"/>
      <c r="E16" s="207"/>
      <c r="F16" s="207"/>
      <c r="G16" s="207"/>
      <c r="H16" s="208"/>
      <c r="I16" s="38"/>
      <c r="J16" s="194"/>
      <c r="K16" s="195"/>
      <c r="L16" s="206"/>
      <c r="M16" s="207"/>
      <c r="N16" s="207"/>
      <c r="O16" s="207"/>
      <c r="P16" s="208"/>
      <c r="Q16" s="41"/>
      <c r="R16" s="42"/>
      <c r="S16" s="47"/>
      <c r="T16" s="47"/>
      <c r="U16" s="47"/>
      <c r="V16" s="47"/>
      <c r="W16" s="47"/>
      <c r="AF16" s="86"/>
      <c r="AG16" s="86"/>
      <c r="AH16" s="86" t="s">
        <v>73</v>
      </c>
    </row>
    <row r="17" spans="1:37" ht="18.75" customHeight="1" x14ac:dyDescent="0.25">
      <c r="A17" s="15"/>
      <c r="B17" s="196" t="s">
        <v>49</v>
      </c>
      <c r="C17" s="197"/>
      <c r="D17" s="198"/>
      <c r="E17" s="220"/>
      <c r="F17" s="220"/>
      <c r="G17" s="220"/>
      <c r="H17" s="221"/>
      <c r="I17" s="37"/>
      <c r="J17" s="196" t="s">
        <v>49</v>
      </c>
      <c r="K17" s="197"/>
      <c r="L17" s="198">
        <f>D17</f>
        <v>0</v>
      </c>
      <c r="M17" s="220"/>
      <c r="N17" s="220"/>
      <c r="O17" s="220"/>
      <c r="P17" s="221"/>
      <c r="Q17" s="41"/>
      <c r="R17" s="42"/>
      <c r="S17" s="47"/>
      <c r="T17" s="47"/>
      <c r="U17" s="47"/>
      <c r="V17" s="47"/>
      <c r="W17" s="47"/>
      <c r="AH17" s="86" t="s">
        <v>75</v>
      </c>
      <c r="AI17" s="85">
        <v>1</v>
      </c>
    </row>
    <row r="18" spans="1:37" ht="18.75" customHeight="1" x14ac:dyDescent="0.25">
      <c r="A18" s="15"/>
      <c r="B18" s="192" t="s">
        <v>56</v>
      </c>
      <c r="C18" s="193"/>
      <c r="D18" s="203"/>
      <c r="E18" s="204"/>
      <c r="F18" s="204"/>
      <c r="G18" s="204"/>
      <c r="H18" s="205"/>
      <c r="I18" s="37"/>
      <c r="J18" s="192" t="s">
        <v>55</v>
      </c>
      <c r="K18" s="193"/>
      <c r="L18" s="203">
        <f>D18</f>
        <v>0</v>
      </c>
      <c r="M18" s="204"/>
      <c r="N18" s="204"/>
      <c r="O18" s="204"/>
      <c r="P18" s="205"/>
      <c r="Q18" s="41"/>
      <c r="R18" s="42"/>
      <c r="S18" s="48"/>
      <c r="T18" s="48"/>
      <c r="U18" s="48"/>
      <c r="V18" s="44"/>
      <c r="W18" s="44"/>
      <c r="AF18" s="86"/>
      <c r="AG18" s="86"/>
      <c r="AH18" s="86" t="s">
        <v>132</v>
      </c>
      <c r="AI18" s="85">
        <v>2</v>
      </c>
    </row>
    <row r="19" spans="1:37" ht="18.75" customHeight="1" x14ac:dyDescent="0.25">
      <c r="A19" s="15"/>
      <c r="B19" s="201"/>
      <c r="C19" s="202"/>
      <c r="D19" s="206"/>
      <c r="E19" s="207"/>
      <c r="F19" s="207"/>
      <c r="G19" s="207"/>
      <c r="H19" s="208"/>
      <c r="I19" s="37"/>
      <c r="J19" s="201"/>
      <c r="K19" s="202"/>
      <c r="L19" s="206"/>
      <c r="M19" s="207"/>
      <c r="N19" s="207"/>
      <c r="O19" s="207"/>
      <c r="P19" s="208"/>
      <c r="Q19" s="41"/>
      <c r="R19" s="42"/>
      <c r="S19" s="46"/>
      <c r="T19" s="46"/>
      <c r="U19" s="46"/>
      <c r="V19" s="45"/>
      <c r="W19" s="45"/>
      <c r="AF19" s="86"/>
      <c r="AG19" s="86"/>
      <c r="AH19" s="86" t="s">
        <v>133</v>
      </c>
      <c r="AI19" s="85">
        <v>3</v>
      </c>
      <c r="AJ19" s="86"/>
      <c r="AK19" s="86"/>
    </row>
    <row r="20" spans="1:37" ht="18.75" customHeight="1" x14ac:dyDescent="0.25">
      <c r="A20" s="15"/>
      <c r="B20" s="201"/>
      <c r="C20" s="202"/>
      <c r="D20" s="209" t="s">
        <v>52</v>
      </c>
      <c r="E20" s="210"/>
      <c r="F20" s="20" t="s">
        <v>53</v>
      </c>
      <c r="G20" s="209" t="s">
        <v>54</v>
      </c>
      <c r="H20" s="211"/>
      <c r="I20" s="37"/>
      <c r="J20" s="201"/>
      <c r="K20" s="202"/>
      <c r="L20" s="209" t="s">
        <v>52</v>
      </c>
      <c r="M20" s="210"/>
      <c r="N20" s="20" t="s">
        <v>53</v>
      </c>
      <c r="O20" s="209" t="s">
        <v>54</v>
      </c>
      <c r="P20" s="211"/>
      <c r="Q20" s="41"/>
      <c r="R20" s="42"/>
      <c r="S20" s="46"/>
      <c r="T20" s="46"/>
      <c r="U20" s="46"/>
      <c r="V20" s="46"/>
      <c r="W20" s="46"/>
      <c r="AF20" s="86"/>
      <c r="AG20" s="86"/>
      <c r="AH20" s="86" t="s">
        <v>94</v>
      </c>
      <c r="AI20" s="85" t="s">
        <v>160</v>
      </c>
      <c r="AJ20" s="86"/>
      <c r="AK20" s="86"/>
    </row>
    <row r="21" spans="1:37" ht="18.75" customHeight="1" thickBot="1" x14ac:dyDescent="0.3">
      <c r="A21" s="15"/>
      <c r="B21" s="194"/>
      <c r="C21" s="195"/>
      <c r="D21" s="198"/>
      <c r="E21" s="199"/>
      <c r="F21" s="21"/>
      <c r="G21" s="243"/>
      <c r="H21" s="244"/>
      <c r="I21" s="37"/>
      <c r="J21" s="249"/>
      <c r="K21" s="250"/>
      <c r="L21" s="245">
        <f>D21</f>
        <v>0</v>
      </c>
      <c r="M21" s="246"/>
      <c r="N21" s="87">
        <f>F21</f>
        <v>0</v>
      </c>
      <c r="O21" s="247">
        <f>G21</f>
        <v>0</v>
      </c>
      <c r="P21" s="248"/>
      <c r="Q21" s="19"/>
      <c r="R21" s="12"/>
      <c r="Y21" s="15"/>
      <c r="Z21" s="15"/>
      <c r="AF21" s="86"/>
      <c r="AG21" s="86"/>
      <c r="AH21" s="86" t="s">
        <v>111</v>
      </c>
      <c r="AI21" s="85" t="s">
        <v>163</v>
      </c>
      <c r="AJ21" s="86"/>
      <c r="AK21" s="86"/>
    </row>
    <row r="22" spans="1:37" ht="18.75" customHeight="1" thickBot="1" x14ac:dyDescent="0.3">
      <c r="A22" s="15"/>
      <c r="B22" s="217" t="s">
        <v>51</v>
      </c>
      <c r="C22" s="253"/>
      <c r="D22" s="254"/>
      <c r="E22" s="255"/>
      <c r="F22" s="255"/>
      <c r="G22" s="255"/>
      <c r="H22" s="256"/>
      <c r="I22" s="37"/>
      <c r="J22" s="249" t="s">
        <v>50</v>
      </c>
      <c r="K22" s="250"/>
      <c r="L22" s="257">
        <f>D22</f>
        <v>0</v>
      </c>
      <c r="M22" s="258"/>
      <c r="N22" s="258"/>
      <c r="O22" s="258"/>
      <c r="P22" s="259"/>
      <c r="Q22" s="19"/>
      <c r="R22" s="12"/>
      <c r="Y22" s="15"/>
      <c r="Z22" s="15"/>
      <c r="AF22" s="86"/>
      <c r="AG22" s="86"/>
      <c r="AH22" s="86" t="s">
        <v>134</v>
      </c>
      <c r="AI22" s="85" t="s">
        <v>149</v>
      </c>
      <c r="AJ22" s="86"/>
      <c r="AK22" s="86"/>
    </row>
    <row r="23" spans="1:37" ht="18.75" customHeight="1" x14ac:dyDescent="0.3">
      <c r="R23" s="51"/>
      <c r="S23" s="51"/>
      <c r="T23" s="15"/>
      <c r="U23" s="15"/>
      <c r="V23" s="15"/>
      <c r="W23" s="15"/>
      <c r="X23" s="15"/>
      <c r="Y23" s="15"/>
      <c r="Z23" s="15"/>
      <c r="AF23" s="86"/>
      <c r="AG23" s="86"/>
      <c r="AH23" s="86" t="s">
        <v>135</v>
      </c>
      <c r="AJ23" s="86"/>
      <c r="AK23" s="86"/>
    </row>
    <row r="24" spans="1:37" ht="18.75" customHeight="1" x14ac:dyDescent="0.25">
      <c r="N24" s="49"/>
      <c r="P24" s="15"/>
      <c r="Q24" s="13" t="s">
        <v>35</v>
      </c>
      <c r="R24" s="51"/>
      <c r="S24" s="52"/>
      <c r="T24" s="15"/>
      <c r="Y24" s="15"/>
      <c r="Z24" s="15"/>
      <c r="AF24" s="86"/>
      <c r="AG24" s="86"/>
      <c r="AH24" s="86" t="s">
        <v>95</v>
      </c>
      <c r="AJ24" s="86"/>
      <c r="AK24" s="86"/>
    </row>
    <row r="25" spans="1:37" s="3" customFormat="1" ht="18.75" customHeight="1" x14ac:dyDescent="0.35">
      <c r="B25" s="50"/>
      <c r="C25" s="50"/>
      <c r="D25" s="50"/>
      <c r="E25" s="50"/>
      <c r="F25" s="50"/>
      <c r="G25" s="50"/>
      <c r="H25" s="50"/>
      <c r="I25" s="50"/>
      <c r="J25" s="50"/>
      <c r="K25" s="50"/>
      <c r="L25" s="50"/>
      <c r="M25" s="50"/>
      <c r="N25" s="50"/>
      <c r="O25" s="85"/>
      <c r="P25" s="136"/>
      <c r="Q25" s="136"/>
      <c r="R25" s="136"/>
      <c r="S25" s="136"/>
      <c r="T25" s="136"/>
      <c r="U25" s="128"/>
      <c r="V25" s="128"/>
      <c r="W25" s="128"/>
      <c r="X25" s="128"/>
      <c r="Y25" s="103"/>
      <c r="Z25" s="15"/>
      <c r="AA25" s="85"/>
      <c r="AF25" s="86"/>
      <c r="AG25" s="86"/>
      <c r="AH25" s="86" t="s">
        <v>96</v>
      </c>
      <c r="AI25" s="85"/>
      <c r="AJ25" s="86"/>
      <c r="AK25" s="86"/>
    </row>
    <row r="26" spans="1:37" s="6" customFormat="1" ht="18.75" customHeight="1" x14ac:dyDescent="0.45">
      <c r="B26" s="50"/>
      <c r="C26" s="222" t="s">
        <v>162</v>
      </c>
      <c r="D26" s="222"/>
      <c r="E26" s="222"/>
      <c r="F26" s="222"/>
      <c r="G26" s="222"/>
      <c r="H26" s="222"/>
      <c r="I26" s="222"/>
      <c r="J26" s="222"/>
      <c r="K26" s="222"/>
      <c r="L26" s="222"/>
      <c r="M26" s="222"/>
      <c r="N26" s="222"/>
      <c r="O26" s="222"/>
      <c r="P26" s="136"/>
      <c r="Q26" s="136"/>
      <c r="R26" s="136"/>
      <c r="S26" s="136"/>
      <c r="T26" s="136"/>
      <c r="U26" s="14" t="s">
        <v>158</v>
      </c>
      <c r="V26" s="14" t="s">
        <v>159</v>
      </c>
      <c r="W26" s="100"/>
      <c r="X26" s="16"/>
      <c r="Y26" s="103"/>
      <c r="Z26" s="103"/>
      <c r="AA26" s="103"/>
      <c r="AF26" s="86"/>
      <c r="AG26" s="86"/>
      <c r="AH26" s="86" t="s">
        <v>97</v>
      </c>
      <c r="AI26" s="85"/>
      <c r="AJ26" s="86"/>
      <c r="AK26" s="86"/>
    </row>
    <row r="27" spans="1:37" s="6" customFormat="1" ht="18.75" customHeight="1" x14ac:dyDescent="0.5">
      <c r="B27" s="1"/>
      <c r="C27" s="54" t="s">
        <v>0</v>
      </c>
      <c r="D27" s="54" t="s">
        <v>2</v>
      </c>
      <c r="E27" s="54" t="s">
        <v>3</v>
      </c>
      <c r="H27" s="5"/>
      <c r="I27" s="89" t="s">
        <v>0</v>
      </c>
      <c r="J27" s="54" t="s">
        <v>2</v>
      </c>
      <c r="K27" s="54" t="s">
        <v>3</v>
      </c>
      <c r="M27" s="223" t="s">
        <v>2</v>
      </c>
      <c r="N27" s="223"/>
      <c r="O27" s="116" t="s">
        <v>3</v>
      </c>
      <c r="P27" s="136"/>
      <c r="Q27" s="136"/>
      <c r="R27" s="136"/>
      <c r="S27" s="136"/>
      <c r="T27" s="136"/>
      <c r="U27" s="101">
        <v>0</v>
      </c>
      <c r="V27" s="14">
        <f>IF(U27,1,0)</f>
        <v>0</v>
      </c>
      <c r="W27" s="100"/>
      <c r="X27" s="16"/>
      <c r="Y27" s="103"/>
      <c r="Z27" s="16"/>
      <c r="AA27" s="16"/>
      <c r="AF27" s="86"/>
      <c r="AG27" s="86"/>
      <c r="AH27" s="86" t="s">
        <v>136</v>
      </c>
      <c r="AI27" s="85"/>
      <c r="AJ27" s="86"/>
      <c r="AK27" s="86"/>
    </row>
    <row r="28" spans="1:37" s="6" customFormat="1" ht="15" customHeight="1" x14ac:dyDescent="0.5">
      <c r="B28" s="1"/>
      <c r="C28" s="120">
        <v>0</v>
      </c>
      <c r="D28" s="92"/>
      <c r="E28" s="118" t="str">
        <f t="shared" ref="E28:E82" si="0">IF(D28&lt;&gt;"",1,"")</f>
        <v/>
      </c>
      <c r="H28" s="5"/>
      <c r="I28" s="120">
        <v>54</v>
      </c>
      <c r="J28" s="92"/>
      <c r="K28" s="118" t="str">
        <f t="shared" ref="K28:K82" si="1">IF(J28&lt;&gt;"",1,"")</f>
        <v/>
      </c>
      <c r="M28" s="274" t="s">
        <v>187</v>
      </c>
      <c r="N28" s="275"/>
      <c r="O28" s="171">
        <f>SUMIFS($E$28:$E$82,$D$28:$D$82,M28)+SUMIFS($K$28:$K$82,$J$28:$J$82,M28)</f>
        <v>0</v>
      </c>
      <c r="P28" s="136"/>
      <c r="Q28" s="136"/>
      <c r="R28" s="136"/>
      <c r="S28" s="136"/>
      <c r="T28" s="136"/>
      <c r="U28" s="101" t="b">
        <v>0</v>
      </c>
      <c r="V28" s="14">
        <f>IF(U28,1,0)</f>
        <v>0</v>
      </c>
      <c r="W28" s="100"/>
      <c r="X28" s="16"/>
      <c r="Y28" s="103"/>
      <c r="Z28" s="16"/>
      <c r="AA28" s="16"/>
      <c r="AB28" s="16"/>
      <c r="AC28" s="16"/>
      <c r="AD28" s="16"/>
      <c r="AF28" s="86"/>
      <c r="AG28" s="86"/>
      <c r="AH28" s="86" t="s">
        <v>137</v>
      </c>
      <c r="AI28" s="85"/>
      <c r="AJ28" s="86"/>
      <c r="AK28" s="86"/>
    </row>
    <row r="29" spans="1:37" s="6" customFormat="1" ht="15" customHeight="1" x14ac:dyDescent="0.5">
      <c r="B29" s="1"/>
      <c r="C29" s="120" t="s">
        <v>148</v>
      </c>
      <c r="D29" s="92"/>
      <c r="E29" s="118" t="str">
        <f t="shared" si="0"/>
        <v/>
      </c>
      <c r="H29" s="5"/>
      <c r="I29" s="120">
        <v>55</v>
      </c>
      <c r="J29" s="92"/>
      <c r="K29" s="118" t="str">
        <f t="shared" si="1"/>
        <v/>
      </c>
      <c r="M29" s="274" t="s">
        <v>39</v>
      </c>
      <c r="N29" s="275"/>
      <c r="O29" s="171">
        <f t="shared" ref="O29:O30" si="2">SUMIFS($E$28:$E$82,$D$28:$D$82,M29)+SUMIFS($K$28:$K$82,$J$28:$J$82,M29)</f>
        <v>0</v>
      </c>
      <c r="P29" s="136"/>
      <c r="Q29" s="136"/>
      <c r="R29" s="136"/>
      <c r="S29" s="136"/>
      <c r="T29" s="136"/>
      <c r="U29" s="101">
        <v>1</v>
      </c>
      <c r="V29" s="14">
        <f>IF(U29,1,0)</f>
        <v>1</v>
      </c>
      <c r="W29" s="102"/>
      <c r="X29" s="17"/>
      <c r="Y29" s="103"/>
      <c r="Z29" s="17"/>
      <c r="AA29" s="17"/>
      <c r="AB29" s="16"/>
      <c r="AC29" s="16"/>
      <c r="AD29" s="16"/>
      <c r="AF29" s="86"/>
      <c r="AG29" s="86"/>
      <c r="AH29" s="86" t="s">
        <v>112</v>
      </c>
      <c r="AI29" s="85"/>
      <c r="AJ29" s="86"/>
      <c r="AK29" s="86"/>
    </row>
    <row r="30" spans="1:37" s="7" customFormat="1" ht="15" customHeight="1" x14ac:dyDescent="0.5">
      <c r="B30" s="1"/>
      <c r="C30" s="120">
        <v>1</v>
      </c>
      <c r="D30" s="92"/>
      <c r="E30" s="118" t="str">
        <f t="shared" si="0"/>
        <v/>
      </c>
      <c r="H30" s="5"/>
      <c r="I30" s="120">
        <v>56</v>
      </c>
      <c r="J30" s="92"/>
      <c r="K30" s="118" t="str">
        <f t="shared" si="1"/>
        <v/>
      </c>
      <c r="M30" s="274" t="s">
        <v>17</v>
      </c>
      <c r="N30" s="275"/>
      <c r="O30" s="171">
        <f t="shared" si="2"/>
        <v>0</v>
      </c>
      <c r="P30" s="136"/>
      <c r="Q30" s="136"/>
      <c r="R30" s="136"/>
      <c r="S30" s="136"/>
      <c r="T30" s="136"/>
      <c r="U30" s="101">
        <v>1</v>
      </c>
      <c r="V30" s="14"/>
      <c r="W30" s="102"/>
      <c r="X30" s="17"/>
      <c r="Y30" s="103"/>
      <c r="Z30" s="17"/>
      <c r="AA30" s="17"/>
      <c r="AB30" s="17"/>
      <c r="AC30" s="17"/>
      <c r="AD30" s="17"/>
      <c r="AF30" s="86"/>
      <c r="AG30" s="86"/>
      <c r="AH30" s="86" t="s">
        <v>98</v>
      </c>
      <c r="AI30" s="85"/>
      <c r="AJ30" s="86"/>
      <c r="AK30" s="86"/>
    </row>
    <row r="31" spans="1:37" s="7" customFormat="1" ht="15" customHeight="1" x14ac:dyDescent="0.5">
      <c r="B31" s="1"/>
      <c r="C31" s="120">
        <v>2</v>
      </c>
      <c r="D31" s="92"/>
      <c r="E31" s="118" t="str">
        <f t="shared" si="0"/>
        <v/>
      </c>
      <c r="H31" s="5"/>
      <c r="I31" s="120">
        <v>57</v>
      </c>
      <c r="J31" s="92"/>
      <c r="K31" s="118" t="str">
        <f t="shared" si="1"/>
        <v/>
      </c>
      <c r="M31" s="274" t="s">
        <v>4</v>
      </c>
      <c r="N31" s="275"/>
      <c r="O31" s="113">
        <f>SUMIFS($E$28:$E$82,$D$28:$D$82,M31)+SUMIFS($K$28:$K$82,$J$28:$J$82,M31)</f>
        <v>0</v>
      </c>
      <c r="P31" s="136"/>
      <c r="Q31" s="136"/>
      <c r="R31" s="136"/>
      <c r="S31" s="136"/>
      <c r="T31" s="136"/>
      <c r="U31" s="122"/>
      <c r="V31" s="103"/>
      <c r="W31" s="17"/>
      <c r="X31" s="17"/>
      <c r="Y31" s="103"/>
      <c r="Z31" s="17"/>
      <c r="AA31" s="17"/>
      <c r="AB31" s="17"/>
      <c r="AC31" s="17"/>
      <c r="AD31" s="17"/>
      <c r="AF31" s="86"/>
      <c r="AG31" s="86"/>
      <c r="AH31" s="86" t="s">
        <v>99</v>
      </c>
      <c r="AI31" s="85"/>
      <c r="AJ31" s="86"/>
      <c r="AK31" s="86"/>
    </row>
    <row r="32" spans="1:37" s="7" customFormat="1" ht="15" customHeight="1" x14ac:dyDescent="0.5">
      <c r="B32" s="1"/>
      <c r="C32" s="120">
        <v>3</v>
      </c>
      <c r="D32" s="92"/>
      <c r="E32" s="118" t="str">
        <f t="shared" si="0"/>
        <v/>
      </c>
      <c r="H32" s="5"/>
      <c r="I32" s="120">
        <v>58</v>
      </c>
      <c r="J32" s="92"/>
      <c r="K32" s="118" t="str">
        <f t="shared" si="1"/>
        <v/>
      </c>
      <c r="M32" s="274" t="s">
        <v>39</v>
      </c>
      <c r="N32" s="275"/>
      <c r="O32" s="113">
        <f t="shared" ref="O32:O51" si="3">SUMIFS($E$28:$E$82,$D$28:$D$82,M32)+SUMIFS($K$28:$K$82,$J$28:$J$82,M32)</f>
        <v>0</v>
      </c>
      <c r="P32" s="136"/>
      <c r="Q32" s="136"/>
      <c r="R32" s="136"/>
      <c r="S32" s="136"/>
      <c r="T32" s="136"/>
      <c r="U32" s="17"/>
      <c r="V32" s="17"/>
      <c r="W32" s="17"/>
      <c r="X32" s="17"/>
      <c r="Y32" s="103"/>
      <c r="Z32" s="17"/>
      <c r="AA32" s="17"/>
      <c r="AB32" s="17"/>
      <c r="AC32" s="17"/>
      <c r="AD32" s="17"/>
      <c r="AE32" s="17"/>
      <c r="AF32" s="86"/>
      <c r="AG32" s="86"/>
      <c r="AH32" s="86" t="s">
        <v>113</v>
      </c>
      <c r="AI32" s="85"/>
      <c r="AJ32" s="86"/>
      <c r="AK32" s="86"/>
    </row>
    <row r="33" spans="2:37" s="7" customFormat="1" ht="15" customHeight="1" x14ac:dyDescent="0.5">
      <c r="B33" s="1"/>
      <c r="C33" s="120">
        <v>4</v>
      </c>
      <c r="D33" s="92"/>
      <c r="E33" s="118" t="str">
        <f t="shared" si="0"/>
        <v/>
      </c>
      <c r="H33" s="5"/>
      <c r="I33" s="120">
        <v>59</v>
      </c>
      <c r="J33" s="92"/>
      <c r="K33" s="118" t="str">
        <f t="shared" si="1"/>
        <v/>
      </c>
      <c r="M33" s="274" t="s">
        <v>17</v>
      </c>
      <c r="N33" s="275"/>
      <c r="O33" s="113">
        <f t="shared" si="3"/>
        <v>0</v>
      </c>
      <c r="P33" s="136"/>
      <c r="Q33" s="136"/>
      <c r="R33" s="136"/>
      <c r="S33" s="136"/>
      <c r="T33" s="136"/>
      <c r="U33" s="17"/>
      <c r="V33" s="17"/>
      <c r="W33" s="17"/>
      <c r="X33" s="17"/>
      <c r="Y33" s="103"/>
      <c r="Z33" s="17"/>
      <c r="AA33" s="17"/>
      <c r="AB33" s="17"/>
      <c r="AC33" s="17"/>
      <c r="AD33" s="17"/>
      <c r="AE33" s="17"/>
      <c r="AF33" s="86"/>
      <c r="AG33" s="86"/>
      <c r="AH33" s="86" t="s">
        <v>138</v>
      </c>
      <c r="AI33" s="17"/>
      <c r="AJ33" s="86"/>
      <c r="AK33" s="86"/>
    </row>
    <row r="34" spans="2:37" s="7" customFormat="1" ht="15" customHeight="1" x14ac:dyDescent="0.5">
      <c r="B34" s="1"/>
      <c r="C34" s="120">
        <v>5</v>
      </c>
      <c r="D34" s="92"/>
      <c r="E34" s="118" t="str">
        <f t="shared" si="0"/>
        <v/>
      </c>
      <c r="H34" s="5"/>
      <c r="I34" s="120">
        <v>60</v>
      </c>
      <c r="J34" s="92"/>
      <c r="K34" s="118" t="str">
        <f t="shared" si="1"/>
        <v/>
      </c>
      <c r="M34" s="274" t="s">
        <v>5</v>
      </c>
      <c r="N34" s="275"/>
      <c r="O34" s="113">
        <f t="shared" si="3"/>
        <v>0</v>
      </c>
      <c r="P34" s="136"/>
      <c r="Q34" s="136"/>
      <c r="R34" s="136"/>
      <c r="S34" s="136"/>
      <c r="T34" s="136"/>
      <c r="U34" s="17"/>
      <c r="V34" s="17"/>
      <c r="W34" s="17"/>
      <c r="X34" s="17"/>
      <c r="Y34" s="17"/>
      <c r="Z34" s="17"/>
      <c r="AA34" s="17"/>
      <c r="AB34" s="17"/>
      <c r="AC34" s="17"/>
      <c r="AD34" s="17"/>
      <c r="AE34" s="17"/>
      <c r="AF34" s="86"/>
      <c r="AG34" s="86"/>
      <c r="AH34" s="86" t="s">
        <v>139</v>
      </c>
      <c r="AI34" s="17"/>
      <c r="AJ34" s="86"/>
      <c r="AK34" s="86"/>
    </row>
    <row r="35" spans="2:37" s="7" customFormat="1" ht="15" customHeight="1" x14ac:dyDescent="0.5">
      <c r="B35" s="1"/>
      <c r="C35" s="120">
        <v>6</v>
      </c>
      <c r="D35" s="92"/>
      <c r="E35" s="118" t="str">
        <f t="shared" si="0"/>
        <v/>
      </c>
      <c r="H35" s="5"/>
      <c r="I35" s="120">
        <v>61</v>
      </c>
      <c r="J35" s="92"/>
      <c r="K35" s="118" t="str">
        <f t="shared" si="1"/>
        <v/>
      </c>
      <c r="M35" s="274" t="s">
        <v>40</v>
      </c>
      <c r="N35" s="275"/>
      <c r="O35" s="113">
        <f t="shared" si="3"/>
        <v>0</v>
      </c>
      <c r="P35" s="136"/>
      <c r="Q35" s="136"/>
      <c r="R35" s="136"/>
      <c r="S35" s="136"/>
      <c r="T35" s="136"/>
      <c r="U35" s="17"/>
      <c r="V35" s="17"/>
      <c r="W35" s="17"/>
      <c r="X35" s="17"/>
      <c r="Y35" s="17"/>
      <c r="Z35" s="17"/>
      <c r="AA35" s="17"/>
      <c r="AB35" s="17"/>
      <c r="AC35" s="17"/>
      <c r="AD35" s="17"/>
      <c r="AE35" s="17"/>
      <c r="AF35" s="17"/>
      <c r="AG35" s="17"/>
      <c r="AH35" s="86" t="s">
        <v>100</v>
      </c>
      <c r="AI35" s="17"/>
      <c r="AJ35" s="17"/>
    </row>
    <row r="36" spans="2:37" s="7" customFormat="1" ht="15" customHeight="1" x14ac:dyDescent="0.5">
      <c r="B36" s="1"/>
      <c r="C36" s="120">
        <v>7</v>
      </c>
      <c r="D36" s="92"/>
      <c r="E36" s="118" t="str">
        <f t="shared" si="0"/>
        <v/>
      </c>
      <c r="H36" s="5"/>
      <c r="I36" s="120">
        <v>62</v>
      </c>
      <c r="J36" s="92"/>
      <c r="K36" s="118" t="str">
        <f t="shared" si="1"/>
        <v/>
      </c>
      <c r="M36" s="274" t="s">
        <v>19</v>
      </c>
      <c r="N36" s="275"/>
      <c r="O36" s="113">
        <f t="shared" si="3"/>
        <v>0</v>
      </c>
      <c r="P36" s="136"/>
      <c r="Q36" s="136"/>
      <c r="R36" s="136"/>
      <c r="S36" s="136"/>
      <c r="T36" s="136"/>
      <c r="U36" s="17"/>
      <c r="V36" s="17"/>
      <c r="W36" s="17"/>
      <c r="X36" s="17"/>
      <c r="Y36" s="17"/>
      <c r="Z36" s="17"/>
      <c r="AA36" s="17"/>
      <c r="AB36" s="17"/>
      <c r="AC36" s="17"/>
      <c r="AD36" s="17"/>
      <c r="AE36" s="17"/>
      <c r="AF36" s="17"/>
      <c r="AG36" s="17"/>
      <c r="AH36" s="86" t="s">
        <v>101</v>
      </c>
      <c r="AI36" s="17"/>
      <c r="AJ36" s="17"/>
    </row>
    <row r="37" spans="2:37" s="7" customFormat="1" ht="15" customHeight="1" x14ac:dyDescent="0.5">
      <c r="B37" s="1"/>
      <c r="C37" s="120">
        <v>8</v>
      </c>
      <c r="D37" s="92"/>
      <c r="E37" s="118" t="str">
        <f t="shared" si="0"/>
        <v/>
      </c>
      <c r="H37" s="5"/>
      <c r="I37" s="120">
        <v>63</v>
      </c>
      <c r="J37" s="92"/>
      <c r="K37" s="118" t="str">
        <f t="shared" si="1"/>
        <v/>
      </c>
      <c r="M37" s="274" t="s">
        <v>6</v>
      </c>
      <c r="N37" s="275"/>
      <c r="O37" s="113">
        <f t="shared" si="3"/>
        <v>0</v>
      </c>
      <c r="P37" s="136"/>
      <c r="Q37" s="136"/>
      <c r="R37" s="136"/>
      <c r="S37" s="136"/>
      <c r="T37" s="136"/>
      <c r="Z37" s="17"/>
      <c r="AA37" s="17"/>
      <c r="AB37" s="17"/>
      <c r="AC37" s="17"/>
      <c r="AD37" s="17"/>
      <c r="AE37" s="17"/>
      <c r="AF37" s="17"/>
      <c r="AG37" s="17"/>
      <c r="AH37" s="86" t="s">
        <v>114</v>
      </c>
      <c r="AI37" s="17"/>
      <c r="AJ37" s="17"/>
    </row>
    <row r="38" spans="2:37" s="7" customFormat="1" ht="15" customHeight="1" x14ac:dyDescent="0.5">
      <c r="B38" s="1"/>
      <c r="C38" s="120">
        <v>9</v>
      </c>
      <c r="D38" s="92"/>
      <c r="E38" s="118" t="str">
        <f t="shared" si="0"/>
        <v/>
      </c>
      <c r="H38" s="5"/>
      <c r="I38" s="120">
        <v>64</v>
      </c>
      <c r="J38" s="92"/>
      <c r="K38" s="118" t="str">
        <f t="shared" si="1"/>
        <v/>
      </c>
      <c r="M38" s="274" t="s">
        <v>41</v>
      </c>
      <c r="N38" s="275"/>
      <c r="O38" s="113">
        <f t="shared" si="3"/>
        <v>0</v>
      </c>
      <c r="P38" s="136"/>
      <c r="Q38" s="136"/>
      <c r="R38" s="136"/>
      <c r="S38" s="136"/>
      <c r="T38" s="136"/>
      <c r="Z38" s="17"/>
      <c r="AA38" s="17"/>
      <c r="AB38" s="17"/>
      <c r="AC38" s="17"/>
      <c r="AD38" s="17"/>
      <c r="AE38" s="17"/>
      <c r="AF38" s="17"/>
      <c r="AG38" s="17"/>
      <c r="AH38" s="86" t="s">
        <v>140</v>
      </c>
      <c r="AI38" s="17"/>
      <c r="AJ38" s="17"/>
    </row>
    <row r="39" spans="2:37" s="7" customFormat="1" ht="15" customHeight="1" x14ac:dyDescent="0.5">
      <c r="B39" s="1"/>
      <c r="C39" s="120">
        <v>10</v>
      </c>
      <c r="D39" s="92"/>
      <c r="E39" s="118" t="str">
        <f t="shared" si="0"/>
        <v/>
      </c>
      <c r="H39" s="5"/>
      <c r="I39" s="120">
        <v>65</v>
      </c>
      <c r="J39" s="92"/>
      <c r="K39" s="118" t="str">
        <f t="shared" si="1"/>
        <v/>
      </c>
      <c r="M39" s="274" t="s">
        <v>21</v>
      </c>
      <c r="N39" s="275"/>
      <c r="O39" s="113">
        <f t="shared" si="3"/>
        <v>0</v>
      </c>
      <c r="Z39" s="17"/>
      <c r="AA39" s="17"/>
      <c r="AB39" s="17"/>
      <c r="AC39" s="17"/>
      <c r="AD39" s="17"/>
      <c r="AE39" s="17"/>
      <c r="AF39" s="17"/>
      <c r="AG39" s="17"/>
      <c r="AH39" s="86" t="s">
        <v>81</v>
      </c>
      <c r="AI39" s="17"/>
      <c r="AJ39" s="17"/>
    </row>
    <row r="40" spans="2:37" s="6" customFormat="1" ht="15" customHeight="1" x14ac:dyDescent="0.5">
      <c r="B40" s="1"/>
      <c r="C40" s="120">
        <v>11</v>
      </c>
      <c r="D40" s="92"/>
      <c r="E40" s="118" t="str">
        <f t="shared" si="0"/>
        <v/>
      </c>
      <c r="H40" s="5"/>
      <c r="I40" s="120">
        <v>66</v>
      </c>
      <c r="J40" s="92"/>
      <c r="K40" s="118" t="str">
        <f t="shared" si="1"/>
        <v/>
      </c>
      <c r="M40" s="274" t="s">
        <v>7</v>
      </c>
      <c r="N40" s="275"/>
      <c r="O40" s="113">
        <f t="shared" si="3"/>
        <v>0</v>
      </c>
      <c r="Q40" s="142"/>
      <c r="R40" s="142"/>
      <c r="S40" s="142"/>
      <c r="T40" s="7"/>
      <c r="Z40" s="16"/>
      <c r="AA40" s="16"/>
      <c r="AB40" s="16"/>
      <c r="AC40" s="16"/>
      <c r="AD40" s="16"/>
      <c r="AE40" s="16"/>
      <c r="AF40" s="16"/>
      <c r="AG40" s="16"/>
      <c r="AH40" s="86" t="s">
        <v>141</v>
      </c>
      <c r="AI40" s="16"/>
      <c r="AJ40" s="16"/>
    </row>
    <row r="41" spans="2:37" s="6" customFormat="1" ht="15" customHeight="1" x14ac:dyDescent="0.5">
      <c r="B41" s="1"/>
      <c r="C41" s="120">
        <v>12</v>
      </c>
      <c r="D41" s="92"/>
      <c r="E41" s="118" t="str">
        <f t="shared" si="0"/>
        <v/>
      </c>
      <c r="H41" s="5"/>
      <c r="I41" s="120">
        <v>67</v>
      </c>
      <c r="J41" s="92"/>
      <c r="K41" s="118" t="str">
        <f t="shared" si="1"/>
        <v/>
      </c>
      <c r="M41" s="274" t="s">
        <v>42</v>
      </c>
      <c r="N41" s="275"/>
      <c r="O41" s="113">
        <f t="shared" si="3"/>
        <v>0</v>
      </c>
      <c r="Q41" s="143"/>
      <c r="R41" s="143"/>
      <c r="S41" s="144"/>
      <c r="Z41" s="16"/>
      <c r="AA41" s="16"/>
      <c r="AB41" s="16"/>
      <c r="AC41" s="16"/>
      <c r="AD41" s="16"/>
      <c r="AE41" s="16"/>
      <c r="AF41" s="16"/>
      <c r="AG41" s="16"/>
      <c r="AH41" s="86" t="s">
        <v>120</v>
      </c>
      <c r="AI41" s="16"/>
      <c r="AJ41" s="16"/>
    </row>
    <row r="42" spans="2:37" s="6" customFormat="1" ht="15" customHeight="1" x14ac:dyDescent="0.5">
      <c r="B42" s="1"/>
      <c r="C42" s="120">
        <v>13</v>
      </c>
      <c r="D42" s="92"/>
      <c r="E42" s="118" t="str">
        <f t="shared" si="0"/>
        <v/>
      </c>
      <c r="H42" s="5"/>
      <c r="I42" s="120">
        <v>68</v>
      </c>
      <c r="J42" s="92"/>
      <c r="K42" s="118" t="str">
        <f t="shared" si="1"/>
        <v/>
      </c>
      <c r="M42" s="274" t="s">
        <v>23</v>
      </c>
      <c r="N42" s="275"/>
      <c r="O42" s="113">
        <f t="shared" si="3"/>
        <v>0</v>
      </c>
      <c r="Q42" s="145"/>
      <c r="R42" s="145"/>
      <c r="S42" s="146"/>
      <c r="Z42" s="16"/>
      <c r="AA42" s="16"/>
      <c r="AB42" s="16"/>
      <c r="AC42" s="16"/>
      <c r="AD42" s="16"/>
      <c r="AE42" s="16"/>
      <c r="AF42" s="16"/>
      <c r="AG42" s="16"/>
      <c r="AH42" s="86" t="s">
        <v>102</v>
      </c>
      <c r="AI42" s="16"/>
      <c r="AJ42" s="16"/>
    </row>
    <row r="43" spans="2:37" s="6" customFormat="1" ht="15" customHeight="1" x14ac:dyDescent="0.5">
      <c r="B43" s="1"/>
      <c r="C43" s="120">
        <v>14</v>
      </c>
      <c r="D43" s="92"/>
      <c r="E43" s="118" t="str">
        <f t="shared" si="0"/>
        <v/>
      </c>
      <c r="H43" s="5"/>
      <c r="I43" s="120">
        <v>69</v>
      </c>
      <c r="J43" s="92"/>
      <c r="K43" s="118" t="str">
        <f t="shared" si="1"/>
        <v/>
      </c>
      <c r="M43" s="274" t="s">
        <v>8</v>
      </c>
      <c r="N43" s="275"/>
      <c r="O43" s="113">
        <f t="shared" si="3"/>
        <v>0</v>
      </c>
      <c r="Q43" s="145"/>
      <c r="R43" s="145"/>
      <c r="S43" s="146"/>
      <c r="Z43" s="16"/>
      <c r="AA43" s="16"/>
      <c r="AB43" s="16"/>
      <c r="AC43" s="16"/>
      <c r="AD43" s="16"/>
      <c r="AE43" s="16"/>
      <c r="AF43" s="16"/>
      <c r="AG43" s="16"/>
      <c r="AH43" s="86" t="s">
        <v>142</v>
      </c>
      <c r="AI43" s="16"/>
      <c r="AJ43" s="16"/>
    </row>
    <row r="44" spans="2:37" s="6" customFormat="1" ht="15" customHeight="1" x14ac:dyDescent="0.5">
      <c r="B44" s="1"/>
      <c r="C44" s="120">
        <v>15</v>
      </c>
      <c r="D44" s="92"/>
      <c r="E44" s="118" t="str">
        <f t="shared" si="0"/>
        <v/>
      </c>
      <c r="H44" s="5"/>
      <c r="I44" s="120">
        <v>70</v>
      </c>
      <c r="J44" s="92"/>
      <c r="K44" s="118" t="str">
        <f t="shared" si="1"/>
        <v/>
      </c>
      <c r="M44" s="274" t="s">
        <v>43</v>
      </c>
      <c r="N44" s="275"/>
      <c r="O44" s="113">
        <f t="shared" si="3"/>
        <v>0</v>
      </c>
      <c r="Q44" s="145"/>
      <c r="R44" s="145"/>
      <c r="S44" s="146"/>
      <c r="Z44" s="16"/>
      <c r="AA44" s="16"/>
      <c r="AB44" s="16"/>
      <c r="AC44" s="16"/>
      <c r="AD44" s="16"/>
      <c r="AE44" s="16"/>
      <c r="AF44" s="16"/>
      <c r="AG44" s="16"/>
      <c r="AH44" s="86" t="s">
        <v>103</v>
      </c>
      <c r="AI44" s="16"/>
      <c r="AJ44" s="16"/>
    </row>
    <row r="45" spans="2:37" s="6" customFormat="1" ht="15" customHeight="1" x14ac:dyDescent="0.5">
      <c r="B45" s="1"/>
      <c r="C45" s="120">
        <v>16</v>
      </c>
      <c r="D45" s="92"/>
      <c r="E45" s="118" t="str">
        <f t="shared" si="0"/>
        <v/>
      </c>
      <c r="H45" s="5"/>
      <c r="I45" s="120">
        <v>71</v>
      </c>
      <c r="J45" s="92"/>
      <c r="K45" s="118" t="str">
        <f t="shared" si="1"/>
        <v/>
      </c>
      <c r="M45" s="274" t="s">
        <v>25</v>
      </c>
      <c r="N45" s="275"/>
      <c r="O45" s="113">
        <f t="shared" si="3"/>
        <v>0</v>
      </c>
      <c r="Q45" s="145"/>
      <c r="R45" s="145"/>
      <c r="S45" s="146"/>
      <c r="Z45" s="16"/>
      <c r="AA45" s="16"/>
      <c r="AB45" s="16"/>
      <c r="AC45" s="16"/>
      <c r="AD45" s="16"/>
      <c r="AE45" s="16"/>
      <c r="AF45" s="16"/>
      <c r="AG45" s="16"/>
      <c r="AH45" s="86" t="s">
        <v>85</v>
      </c>
      <c r="AI45" s="16"/>
      <c r="AJ45" s="16"/>
    </row>
    <row r="46" spans="2:37" s="6" customFormat="1" ht="15" customHeight="1" x14ac:dyDescent="0.5">
      <c r="B46" s="1"/>
      <c r="C46" s="120">
        <v>17</v>
      </c>
      <c r="D46" s="92"/>
      <c r="E46" s="118" t="str">
        <f t="shared" si="0"/>
        <v/>
      </c>
      <c r="H46" s="5"/>
      <c r="I46" s="120">
        <v>72</v>
      </c>
      <c r="J46" s="92"/>
      <c r="K46" s="118" t="str">
        <f t="shared" si="1"/>
        <v/>
      </c>
      <c r="M46" s="274" t="s">
        <v>9</v>
      </c>
      <c r="N46" s="275"/>
      <c r="O46" s="113">
        <f t="shared" si="3"/>
        <v>0</v>
      </c>
      <c r="Q46" s="145"/>
      <c r="R46" s="145"/>
      <c r="S46" s="146"/>
      <c r="Z46" s="16"/>
      <c r="AA46" s="16"/>
      <c r="AB46" s="16"/>
      <c r="AC46" s="16"/>
      <c r="AD46" s="16"/>
      <c r="AE46" s="16"/>
      <c r="AF46" s="16"/>
      <c r="AG46" s="16"/>
      <c r="AH46" s="86" t="s">
        <v>104</v>
      </c>
      <c r="AI46" s="16"/>
      <c r="AJ46" s="16"/>
    </row>
    <row r="47" spans="2:37" s="9" customFormat="1" ht="15" customHeight="1" x14ac:dyDescent="0.5">
      <c r="B47" s="1"/>
      <c r="C47" s="120">
        <v>18</v>
      </c>
      <c r="D47" s="92"/>
      <c r="E47" s="118" t="str">
        <f t="shared" si="0"/>
        <v/>
      </c>
      <c r="H47" s="5"/>
      <c r="I47" s="120">
        <v>73</v>
      </c>
      <c r="J47" s="92"/>
      <c r="K47" s="118" t="str">
        <f t="shared" si="1"/>
        <v/>
      </c>
      <c r="M47" s="274" t="s">
        <v>44</v>
      </c>
      <c r="N47" s="275"/>
      <c r="O47" s="113">
        <f t="shared" si="3"/>
        <v>0</v>
      </c>
      <c r="Q47" s="145"/>
      <c r="R47" s="145"/>
      <c r="S47" s="146"/>
      <c r="T47" s="6"/>
      <c r="Z47" s="18"/>
      <c r="AA47" s="18"/>
      <c r="AB47" s="18"/>
      <c r="AC47" s="18"/>
      <c r="AD47" s="18"/>
      <c r="AE47" s="18"/>
      <c r="AF47" s="18"/>
      <c r="AG47" s="18"/>
      <c r="AI47" s="18"/>
      <c r="AJ47" s="18"/>
    </row>
    <row r="48" spans="2:37" s="9" customFormat="1" ht="15" customHeight="1" x14ac:dyDescent="0.5">
      <c r="B48" s="1"/>
      <c r="C48" s="120">
        <v>19</v>
      </c>
      <c r="D48" s="92"/>
      <c r="E48" s="118" t="str">
        <f t="shared" si="0"/>
        <v/>
      </c>
      <c r="H48" s="5"/>
      <c r="I48" s="120">
        <v>74</v>
      </c>
      <c r="J48" s="92"/>
      <c r="K48" s="118" t="str">
        <f t="shared" si="1"/>
        <v/>
      </c>
      <c r="M48" s="274" t="s">
        <v>27</v>
      </c>
      <c r="N48" s="275"/>
      <c r="O48" s="113">
        <f t="shared" si="3"/>
        <v>0</v>
      </c>
      <c r="Q48" s="145"/>
      <c r="R48" s="145"/>
      <c r="S48" s="146"/>
    </row>
    <row r="49" spans="2:20" s="9" customFormat="1" ht="15" customHeight="1" x14ac:dyDescent="0.5">
      <c r="B49" s="1"/>
      <c r="C49" s="120">
        <v>20</v>
      </c>
      <c r="D49" s="92"/>
      <c r="E49" s="118" t="str">
        <f t="shared" si="0"/>
        <v/>
      </c>
      <c r="H49" s="5"/>
      <c r="I49" s="120">
        <v>75</v>
      </c>
      <c r="J49" s="92"/>
      <c r="K49" s="118" t="str">
        <f t="shared" si="1"/>
        <v/>
      </c>
      <c r="M49" s="274" t="s">
        <v>10</v>
      </c>
      <c r="N49" s="275"/>
      <c r="O49" s="113">
        <f t="shared" si="3"/>
        <v>0</v>
      </c>
      <c r="P49" s="6"/>
      <c r="Q49" s="145"/>
      <c r="R49" s="145"/>
      <c r="S49" s="146"/>
    </row>
    <row r="50" spans="2:20" s="6" customFormat="1" ht="15" customHeight="1" x14ac:dyDescent="0.5">
      <c r="B50" s="1"/>
      <c r="C50" s="120">
        <v>21</v>
      </c>
      <c r="D50" s="92"/>
      <c r="E50" s="118" t="str">
        <f t="shared" si="0"/>
        <v/>
      </c>
      <c r="H50" s="5"/>
      <c r="I50" s="120">
        <v>76</v>
      </c>
      <c r="J50" s="92"/>
      <c r="K50" s="118" t="str">
        <f t="shared" si="1"/>
        <v/>
      </c>
      <c r="M50" s="274" t="s">
        <v>45</v>
      </c>
      <c r="N50" s="275"/>
      <c r="O50" s="113">
        <f t="shared" si="3"/>
        <v>0</v>
      </c>
      <c r="Q50" s="145"/>
      <c r="R50" s="145"/>
      <c r="S50" s="146"/>
      <c r="T50" s="9"/>
    </row>
    <row r="51" spans="2:20" s="6" customFormat="1" ht="15" customHeight="1" x14ac:dyDescent="0.5">
      <c r="B51" s="1"/>
      <c r="C51" s="120">
        <v>22</v>
      </c>
      <c r="D51" s="92"/>
      <c r="E51" s="118" t="str">
        <f t="shared" si="0"/>
        <v/>
      </c>
      <c r="H51" s="5"/>
      <c r="I51" s="120">
        <v>77</v>
      </c>
      <c r="J51" s="92"/>
      <c r="K51" s="118" t="str">
        <f t="shared" si="1"/>
        <v/>
      </c>
      <c r="M51" s="274" t="s">
        <v>29</v>
      </c>
      <c r="N51" s="275"/>
      <c r="O51" s="113">
        <f t="shared" si="3"/>
        <v>0</v>
      </c>
      <c r="Q51" s="145"/>
      <c r="R51" s="145"/>
      <c r="S51" s="146"/>
    </row>
    <row r="52" spans="2:20" s="6" customFormat="1" ht="15" customHeight="1" x14ac:dyDescent="0.5">
      <c r="B52" s="1"/>
      <c r="C52" s="120">
        <v>23</v>
      </c>
      <c r="D52" s="92"/>
      <c r="E52" s="118" t="str">
        <f t="shared" si="0"/>
        <v/>
      </c>
      <c r="H52" s="5"/>
      <c r="I52" s="120">
        <v>78</v>
      </c>
      <c r="J52" s="92"/>
      <c r="K52" s="118" t="str">
        <f t="shared" si="1"/>
        <v/>
      </c>
      <c r="Q52" s="145"/>
      <c r="R52" s="145"/>
      <c r="S52" s="146"/>
    </row>
    <row r="53" spans="2:20" s="6" customFormat="1" ht="15" customHeight="1" x14ac:dyDescent="0.5">
      <c r="B53" s="1"/>
      <c r="C53" s="120">
        <v>24</v>
      </c>
      <c r="D53" s="92"/>
      <c r="E53" s="118" t="str">
        <f t="shared" si="0"/>
        <v/>
      </c>
      <c r="H53" s="5"/>
      <c r="I53" s="120">
        <v>79</v>
      </c>
      <c r="J53" s="92"/>
      <c r="K53" s="118" t="str">
        <f t="shared" si="1"/>
        <v/>
      </c>
      <c r="Q53" s="145"/>
      <c r="R53" s="145"/>
      <c r="S53" s="146"/>
    </row>
    <row r="54" spans="2:20" s="6" customFormat="1" ht="15" customHeight="1" x14ac:dyDescent="0.5">
      <c r="B54" s="1"/>
      <c r="C54" s="120">
        <v>25</v>
      </c>
      <c r="D54" s="92"/>
      <c r="E54" s="118" t="str">
        <f t="shared" si="0"/>
        <v/>
      </c>
      <c r="H54" s="5"/>
      <c r="I54" s="120">
        <v>80</v>
      </c>
      <c r="J54" s="92"/>
      <c r="K54" s="118" t="str">
        <f t="shared" si="1"/>
        <v/>
      </c>
      <c r="M54" s="178" t="s">
        <v>11</v>
      </c>
      <c r="N54" s="179"/>
      <c r="O54" s="78">
        <f>SUM(O31:O51)</f>
        <v>0</v>
      </c>
      <c r="Q54" s="145"/>
      <c r="R54" s="145"/>
      <c r="S54" s="146"/>
    </row>
    <row r="55" spans="2:20" s="6" customFormat="1" ht="15" customHeight="1" x14ac:dyDescent="0.5">
      <c r="B55" s="1"/>
      <c r="C55" s="120">
        <v>26</v>
      </c>
      <c r="D55" s="92"/>
      <c r="E55" s="118" t="str">
        <f t="shared" si="0"/>
        <v/>
      </c>
      <c r="H55" s="5"/>
      <c r="I55" s="120">
        <v>81</v>
      </c>
      <c r="J55" s="92"/>
      <c r="K55" s="118" t="str">
        <f t="shared" si="1"/>
        <v/>
      </c>
      <c r="Q55" s="145"/>
      <c r="R55" s="145"/>
      <c r="S55" s="146"/>
    </row>
    <row r="56" spans="2:20" s="6" customFormat="1" ht="15" customHeight="1" x14ac:dyDescent="0.5">
      <c r="B56" s="1"/>
      <c r="C56" s="120">
        <v>27</v>
      </c>
      <c r="D56" s="92"/>
      <c r="E56" s="118" t="str">
        <f t="shared" si="0"/>
        <v/>
      </c>
      <c r="H56" s="5"/>
      <c r="I56" s="120">
        <v>82</v>
      </c>
      <c r="J56" s="92"/>
      <c r="K56" s="118" t="str">
        <f t="shared" si="1"/>
        <v/>
      </c>
      <c r="M56" s="174" t="s">
        <v>12</v>
      </c>
      <c r="N56" s="175"/>
      <c r="O56" s="117">
        <f>O31+O34+O37+O40+O43+O46+O49+O28</f>
        <v>0</v>
      </c>
      <c r="Q56" s="145"/>
      <c r="R56" s="145"/>
      <c r="S56" s="146"/>
    </row>
    <row r="57" spans="2:20" s="6" customFormat="1" ht="15" customHeight="1" x14ac:dyDescent="0.5">
      <c r="B57" s="1"/>
      <c r="C57" s="120">
        <v>28</v>
      </c>
      <c r="D57" s="92"/>
      <c r="E57" s="118" t="str">
        <f t="shared" si="0"/>
        <v/>
      </c>
      <c r="H57" s="5"/>
      <c r="I57" s="120">
        <v>83</v>
      </c>
      <c r="J57" s="92"/>
      <c r="K57" s="118" t="str">
        <f t="shared" si="1"/>
        <v/>
      </c>
      <c r="M57" s="174" t="s">
        <v>46</v>
      </c>
      <c r="N57" s="175"/>
      <c r="O57" s="117">
        <f>O32+O35+O38+O41+O44+O47+O50+O29</f>
        <v>0</v>
      </c>
      <c r="Q57" s="145"/>
      <c r="R57" s="145"/>
      <c r="S57" s="146"/>
    </row>
    <row r="58" spans="2:20" s="6" customFormat="1" ht="15" customHeight="1" x14ac:dyDescent="0.5">
      <c r="B58" s="1"/>
      <c r="C58" s="120">
        <v>29</v>
      </c>
      <c r="D58" s="92"/>
      <c r="E58" s="118" t="str">
        <f t="shared" si="0"/>
        <v/>
      </c>
      <c r="H58" s="5"/>
      <c r="I58" s="120">
        <v>84</v>
      </c>
      <c r="J58" s="92"/>
      <c r="K58" s="118" t="str">
        <f t="shared" si="1"/>
        <v/>
      </c>
      <c r="M58" s="174" t="s">
        <v>13</v>
      </c>
      <c r="N58" s="175"/>
      <c r="O58" s="117">
        <f>O33+O36+O39+O42+S56+O48+O51+O30+O45</f>
        <v>0</v>
      </c>
      <c r="P58" s="8"/>
      <c r="Q58" s="145"/>
      <c r="R58" s="145"/>
      <c r="S58" s="146"/>
    </row>
    <row r="59" spans="2:20" s="6" customFormat="1" ht="15" customHeight="1" x14ac:dyDescent="0.5">
      <c r="B59" s="1"/>
      <c r="C59" s="120">
        <v>30</v>
      </c>
      <c r="D59" s="92"/>
      <c r="E59" s="118" t="str">
        <f t="shared" si="0"/>
        <v/>
      </c>
      <c r="H59" s="5"/>
      <c r="I59" s="120">
        <v>85</v>
      </c>
      <c r="J59" s="92"/>
      <c r="K59" s="118" t="str">
        <f t="shared" si="1"/>
        <v/>
      </c>
      <c r="M59" s="172" t="s">
        <v>38</v>
      </c>
      <c r="N59" s="173"/>
      <c r="O59" s="117">
        <f>SUM(O56:O58)</f>
        <v>0</v>
      </c>
      <c r="P59" s="8"/>
      <c r="Q59" s="145"/>
      <c r="R59" s="145"/>
      <c r="S59" s="146"/>
    </row>
    <row r="60" spans="2:20" s="6" customFormat="1" ht="15" customHeight="1" x14ac:dyDescent="0.5">
      <c r="B60" s="1"/>
      <c r="C60" s="120">
        <v>31</v>
      </c>
      <c r="D60" s="92"/>
      <c r="E60" s="118" t="str">
        <f t="shared" si="0"/>
        <v/>
      </c>
      <c r="H60" s="5"/>
      <c r="I60" s="120">
        <v>86</v>
      </c>
      <c r="J60" s="92"/>
      <c r="K60" s="118" t="str">
        <f t="shared" si="1"/>
        <v/>
      </c>
      <c r="M60" s="141"/>
      <c r="N60" s="141"/>
      <c r="O60" s="141"/>
      <c r="Q60" s="145"/>
      <c r="R60" s="145"/>
      <c r="S60" s="146"/>
    </row>
    <row r="61" spans="2:20" s="6" customFormat="1" ht="15" customHeight="1" x14ac:dyDescent="0.5">
      <c r="B61" s="1"/>
      <c r="C61" s="120">
        <v>32</v>
      </c>
      <c r="D61" s="92"/>
      <c r="E61" s="118" t="str">
        <f t="shared" si="0"/>
        <v/>
      </c>
      <c r="H61" s="5"/>
      <c r="I61" s="120">
        <v>87</v>
      </c>
      <c r="J61" s="92"/>
      <c r="K61" s="118" t="str">
        <f t="shared" si="1"/>
        <v/>
      </c>
      <c r="L61" s="22"/>
      <c r="M61" s="141"/>
      <c r="N61" s="141"/>
      <c r="O61" s="141"/>
      <c r="Q61" s="145"/>
      <c r="R61" s="145"/>
      <c r="S61" s="146"/>
    </row>
    <row r="62" spans="2:20" s="6" customFormat="1" ht="15" customHeight="1" x14ac:dyDescent="0.5">
      <c r="B62" s="1"/>
      <c r="C62" s="120">
        <v>33</v>
      </c>
      <c r="D62" s="92"/>
      <c r="E62" s="118" t="str">
        <f t="shared" si="0"/>
        <v/>
      </c>
      <c r="H62" s="5"/>
      <c r="I62" s="120">
        <v>88</v>
      </c>
      <c r="J62" s="92"/>
      <c r="K62" s="118" t="str">
        <f t="shared" si="1"/>
        <v/>
      </c>
      <c r="M62" s="141"/>
      <c r="N62" s="141"/>
      <c r="O62" s="141"/>
      <c r="Q62" s="145"/>
      <c r="R62" s="145"/>
      <c r="S62" s="146"/>
    </row>
    <row r="63" spans="2:20" s="6" customFormat="1" ht="15" customHeight="1" x14ac:dyDescent="0.5">
      <c r="B63" s="1"/>
      <c r="C63" s="120">
        <v>34</v>
      </c>
      <c r="D63" s="92"/>
      <c r="E63" s="118" t="str">
        <f t="shared" si="0"/>
        <v/>
      </c>
      <c r="H63" s="5"/>
      <c r="I63" s="120">
        <v>89</v>
      </c>
      <c r="J63" s="92"/>
      <c r="K63" s="118" t="str">
        <f t="shared" si="1"/>
        <v/>
      </c>
      <c r="M63" s="141"/>
      <c r="N63" s="141"/>
      <c r="O63" s="141"/>
      <c r="Q63" s="147"/>
      <c r="R63" s="147"/>
      <c r="S63" s="147"/>
    </row>
    <row r="64" spans="2:20" s="6" customFormat="1" ht="15" customHeight="1" x14ac:dyDescent="0.5">
      <c r="B64" s="1"/>
      <c r="C64" s="120">
        <v>35</v>
      </c>
      <c r="D64" s="92"/>
      <c r="E64" s="118" t="str">
        <f t="shared" si="0"/>
        <v/>
      </c>
      <c r="H64" s="5"/>
      <c r="I64" s="120">
        <v>90</v>
      </c>
      <c r="J64" s="92"/>
      <c r="K64" s="118" t="str">
        <f t="shared" si="1"/>
        <v/>
      </c>
      <c r="Q64" s="147"/>
      <c r="R64" s="147"/>
      <c r="S64" s="147"/>
    </row>
    <row r="65" spans="2:20" s="6" customFormat="1" ht="15" customHeight="1" x14ac:dyDescent="0.5">
      <c r="B65" s="1"/>
      <c r="C65" s="120">
        <v>36</v>
      </c>
      <c r="D65" s="92"/>
      <c r="E65" s="118" t="str">
        <f t="shared" si="0"/>
        <v/>
      </c>
      <c r="H65" s="5"/>
      <c r="I65" s="120">
        <v>91</v>
      </c>
      <c r="J65" s="92"/>
      <c r="K65" s="118" t="str">
        <f t="shared" si="1"/>
        <v/>
      </c>
      <c r="Q65" s="148"/>
      <c r="R65" s="148"/>
      <c r="S65" s="149"/>
    </row>
    <row r="66" spans="2:20" s="6" customFormat="1" ht="15" customHeight="1" x14ac:dyDescent="0.5">
      <c r="B66" s="1"/>
      <c r="C66" s="120">
        <v>37</v>
      </c>
      <c r="D66" s="92"/>
      <c r="E66" s="118" t="str">
        <f t="shared" si="0"/>
        <v/>
      </c>
      <c r="H66" s="5"/>
      <c r="I66" s="120">
        <v>92</v>
      </c>
      <c r="J66" s="92"/>
      <c r="K66" s="118" t="str">
        <f t="shared" si="1"/>
        <v/>
      </c>
      <c r="Q66" s="1"/>
      <c r="R66" s="1"/>
    </row>
    <row r="67" spans="2:20" s="6" customFormat="1" ht="15" customHeight="1" x14ac:dyDescent="0.5">
      <c r="B67" s="1"/>
      <c r="C67" s="120">
        <v>38</v>
      </c>
      <c r="D67" s="92"/>
      <c r="E67" s="118" t="str">
        <f t="shared" si="0"/>
        <v/>
      </c>
      <c r="H67" s="5"/>
      <c r="I67" s="120">
        <v>93</v>
      </c>
      <c r="J67" s="92"/>
      <c r="K67" s="118" t="str">
        <f t="shared" si="1"/>
        <v/>
      </c>
      <c r="O67" s="53"/>
    </row>
    <row r="68" spans="2:20" s="6" customFormat="1" ht="15" customHeight="1" x14ac:dyDescent="0.5">
      <c r="B68" s="1"/>
      <c r="C68" s="120">
        <v>39</v>
      </c>
      <c r="D68" s="92"/>
      <c r="E68" s="118" t="str">
        <f t="shared" si="0"/>
        <v/>
      </c>
      <c r="H68" s="5"/>
      <c r="I68" s="120">
        <v>94</v>
      </c>
      <c r="J68" s="92"/>
      <c r="K68" s="118" t="str">
        <f t="shared" si="1"/>
        <v/>
      </c>
      <c r="O68" s="53"/>
    </row>
    <row r="69" spans="2:20" s="6" customFormat="1" ht="15" customHeight="1" x14ac:dyDescent="0.5">
      <c r="B69" s="1"/>
      <c r="C69" s="120">
        <v>40</v>
      </c>
      <c r="D69" s="92"/>
      <c r="E69" s="118" t="str">
        <f t="shared" si="0"/>
        <v/>
      </c>
      <c r="H69" s="5"/>
      <c r="I69" s="120">
        <v>95</v>
      </c>
      <c r="J69" s="92"/>
      <c r="K69" s="118" t="str">
        <f t="shared" si="1"/>
        <v/>
      </c>
      <c r="O69" s="53"/>
    </row>
    <row r="70" spans="2:20" s="6" customFormat="1" ht="15" customHeight="1" x14ac:dyDescent="0.5">
      <c r="B70" s="1"/>
      <c r="C70" s="120">
        <v>41</v>
      </c>
      <c r="D70" s="92"/>
      <c r="E70" s="118" t="str">
        <f t="shared" si="0"/>
        <v/>
      </c>
      <c r="H70" s="5"/>
      <c r="I70" s="120">
        <v>96</v>
      </c>
      <c r="J70" s="92"/>
      <c r="K70" s="118" t="str">
        <f t="shared" si="1"/>
        <v/>
      </c>
      <c r="O70" s="53"/>
    </row>
    <row r="71" spans="2:20" s="6" customFormat="1" ht="15" customHeight="1" x14ac:dyDescent="0.5">
      <c r="B71" s="1"/>
      <c r="C71" s="120">
        <v>42</v>
      </c>
      <c r="D71" s="92"/>
      <c r="E71" s="118" t="str">
        <f t="shared" si="0"/>
        <v/>
      </c>
      <c r="H71" s="5"/>
      <c r="I71" s="120">
        <v>97</v>
      </c>
      <c r="J71" s="92"/>
      <c r="K71" s="118" t="str">
        <f t="shared" si="1"/>
        <v/>
      </c>
      <c r="O71" s="53"/>
      <c r="P71" s="10"/>
    </row>
    <row r="72" spans="2:20" s="6" customFormat="1" ht="15" customHeight="1" x14ac:dyDescent="0.5">
      <c r="B72" s="1"/>
      <c r="C72" s="120">
        <v>43</v>
      </c>
      <c r="D72" s="92"/>
      <c r="E72" s="118" t="str">
        <f t="shared" si="0"/>
        <v/>
      </c>
      <c r="H72" s="5"/>
      <c r="I72" s="120">
        <v>98</v>
      </c>
      <c r="J72" s="92"/>
      <c r="K72" s="118" t="str">
        <f t="shared" si="1"/>
        <v/>
      </c>
      <c r="O72" s="53"/>
      <c r="P72" s="10"/>
    </row>
    <row r="73" spans="2:20" s="6" customFormat="1" ht="15" customHeight="1" x14ac:dyDescent="0.5">
      <c r="B73" s="1"/>
      <c r="C73" s="120">
        <v>44</v>
      </c>
      <c r="D73" s="92"/>
      <c r="E73" s="118" t="str">
        <f t="shared" si="0"/>
        <v/>
      </c>
      <c r="H73" s="5"/>
      <c r="I73" s="120">
        <v>99</v>
      </c>
      <c r="J73" s="92"/>
      <c r="K73" s="118" t="str">
        <f t="shared" si="1"/>
        <v/>
      </c>
      <c r="O73" s="53"/>
      <c r="P73" s="10"/>
    </row>
    <row r="74" spans="2:20" s="6" customFormat="1" ht="15" customHeight="1" x14ac:dyDescent="0.5">
      <c r="B74" s="1"/>
      <c r="C74" s="120">
        <v>45</v>
      </c>
      <c r="D74" s="92"/>
      <c r="E74" s="118" t="str">
        <f t="shared" si="0"/>
        <v/>
      </c>
      <c r="H74" s="5"/>
      <c r="I74" s="191" t="s">
        <v>32</v>
      </c>
      <c r="J74" s="92"/>
      <c r="K74" s="118" t="str">
        <f t="shared" si="1"/>
        <v/>
      </c>
      <c r="P74" s="10"/>
    </row>
    <row r="75" spans="2:20" ht="15" customHeight="1" x14ac:dyDescent="0.5">
      <c r="C75" s="120">
        <v>46</v>
      </c>
      <c r="D75" s="92"/>
      <c r="E75" s="118" t="str">
        <f t="shared" si="0"/>
        <v/>
      </c>
      <c r="H75" s="5"/>
      <c r="I75" s="191"/>
      <c r="J75" s="92"/>
      <c r="K75" s="118" t="str">
        <f t="shared" si="1"/>
        <v/>
      </c>
      <c r="L75" s="6"/>
      <c r="M75" s="6"/>
      <c r="N75" s="6"/>
      <c r="O75" s="6"/>
      <c r="P75" s="6"/>
      <c r="T75" s="6"/>
    </row>
    <row r="76" spans="2:20" ht="15" customHeight="1" x14ac:dyDescent="0.5">
      <c r="C76" s="120">
        <v>47</v>
      </c>
      <c r="D76" s="92"/>
      <c r="E76" s="118" t="str">
        <f t="shared" si="0"/>
        <v/>
      </c>
      <c r="H76" s="5"/>
      <c r="I76" s="191"/>
      <c r="J76" s="92"/>
      <c r="K76" s="118" t="str">
        <f t="shared" si="1"/>
        <v/>
      </c>
      <c r="M76" s="6"/>
      <c r="N76" s="6"/>
      <c r="O76" s="6"/>
    </row>
    <row r="77" spans="2:20" ht="15" customHeight="1" x14ac:dyDescent="0.5">
      <c r="C77" s="120">
        <v>48</v>
      </c>
      <c r="D77" s="92"/>
      <c r="E77" s="118" t="str">
        <f t="shared" si="0"/>
        <v/>
      </c>
      <c r="H77" s="5"/>
      <c r="I77" s="191"/>
      <c r="J77" s="92"/>
      <c r="K77" s="118" t="str">
        <f t="shared" si="1"/>
        <v/>
      </c>
      <c r="M77" s="6"/>
      <c r="N77" s="6"/>
      <c r="O77" s="6"/>
    </row>
    <row r="78" spans="2:20" ht="15" customHeight="1" x14ac:dyDescent="0.5">
      <c r="C78" s="120">
        <v>49</v>
      </c>
      <c r="D78" s="92"/>
      <c r="E78" s="118" t="str">
        <f t="shared" si="0"/>
        <v/>
      </c>
      <c r="H78" s="5"/>
      <c r="I78" s="191"/>
      <c r="J78" s="92"/>
      <c r="K78" s="118" t="str">
        <f t="shared" si="1"/>
        <v/>
      </c>
      <c r="M78" s="11"/>
      <c r="N78" s="6"/>
      <c r="O78" s="6"/>
    </row>
    <row r="79" spans="2:20" ht="15" customHeight="1" x14ac:dyDescent="0.5">
      <c r="C79" s="120">
        <v>50</v>
      </c>
      <c r="D79" s="92"/>
      <c r="E79" s="118" t="str">
        <f t="shared" si="0"/>
        <v/>
      </c>
      <c r="H79" s="5"/>
      <c r="I79" s="191"/>
      <c r="J79" s="92"/>
      <c r="K79" s="118" t="str">
        <f t="shared" si="1"/>
        <v/>
      </c>
    </row>
    <row r="80" spans="2:20" ht="15" customHeight="1" x14ac:dyDescent="0.5">
      <c r="C80" s="120">
        <v>51</v>
      </c>
      <c r="D80" s="92"/>
      <c r="E80" s="118" t="str">
        <f t="shared" si="0"/>
        <v/>
      </c>
      <c r="H80" s="5"/>
      <c r="I80" s="191"/>
      <c r="J80" s="92"/>
      <c r="K80" s="118" t="str">
        <f t="shared" si="1"/>
        <v/>
      </c>
    </row>
    <row r="81" spans="3:11" ht="15" customHeight="1" x14ac:dyDescent="0.5">
      <c r="C81" s="120">
        <v>52</v>
      </c>
      <c r="D81" s="92"/>
      <c r="E81" s="118" t="str">
        <f t="shared" si="0"/>
        <v/>
      </c>
      <c r="H81" s="5"/>
      <c r="I81" s="191"/>
      <c r="J81" s="92"/>
      <c r="K81" s="118" t="str">
        <f t="shared" si="1"/>
        <v/>
      </c>
    </row>
    <row r="82" spans="3:11" ht="15" customHeight="1" x14ac:dyDescent="0.5">
      <c r="C82" s="120">
        <v>53</v>
      </c>
      <c r="D82" s="92"/>
      <c r="E82" s="118" t="str">
        <f t="shared" si="0"/>
        <v/>
      </c>
      <c r="H82" s="5"/>
      <c r="I82" s="191"/>
      <c r="J82" s="92"/>
      <c r="K82" s="118" t="str">
        <f t="shared" si="1"/>
        <v/>
      </c>
    </row>
    <row r="83" spans="3:11" ht="18.75" customHeight="1" x14ac:dyDescent="0.5">
      <c r="F83" s="5"/>
      <c r="G83" s="5"/>
      <c r="H83" s="5"/>
      <c r="I83" s="5"/>
      <c r="J83" s="5"/>
      <c r="K83" s="5"/>
    </row>
    <row r="84" spans="3:11" ht="18.75" customHeight="1" x14ac:dyDescent="0.35">
      <c r="F84" s="4"/>
      <c r="G84" s="4"/>
      <c r="H84" s="4"/>
      <c r="I84" s="4"/>
      <c r="J84" s="4"/>
      <c r="K84" s="4"/>
    </row>
    <row r="85" spans="3:11" ht="18.75" customHeight="1" x14ac:dyDescent="0.35">
      <c r="F85" s="3"/>
      <c r="G85" s="3"/>
      <c r="H85" s="3"/>
      <c r="I85" s="3"/>
      <c r="J85" s="3"/>
      <c r="K85" s="3"/>
    </row>
    <row r="86" spans="3:11" ht="18.75" customHeight="1" x14ac:dyDescent="0.35">
      <c r="F86" s="3"/>
      <c r="G86" s="3"/>
      <c r="H86" s="3"/>
      <c r="I86" s="3"/>
      <c r="J86" s="3"/>
      <c r="K86" s="3"/>
    </row>
    <row r="87" spans="3:11" ht="18.75" customHeight="1" x14ac:dyDescent="0.35">
      <c r="F87" s="3"/>
      <c r="G87" s="3"/>
      <c r="H87" s="3"/>
      <c r="I87" s="3"/>
      <c r="J87" s="3"/>
      <c r="K87" s="3"/>
    </row>
    <row r="88" spans="3:11" ht="18.75" customHeight="1" x14ac:dyDescent="0.3"/>
    <row r="89" spans="3:11" ht="18.75" customHeight="1" x14ac:dyDescent="0.3"/>
    <row r="90" spans="3:11" ht="18.75" customHeight="1" x14ac:dyDescent="0.3"/>
    <row r="91" spans="3:11" ht="18.75" customHeight="1" x14ac:dyDescent="0.3"/>
    <row r="92" spans="3:11" ht="18.75" customHeight="1" x14ac:dyDescent="0.3"/>
    <row r="93" spans="3:11" ht="18.75" customHeight="1" x14ac:dyDescent="0.3"/>
    <row r="94" spans="3:11" ht="18.75" customHeight="1" x14ac:dyDescent="0.3"/>
    <row r="95" spans="3:11" ht="18.75" customHeight="1" x14ac:dyDescent="0.3"/>
    <row r="96" spans="3:11" ht="18.75" customHeight="1" x14ac:dyDescent="0.3"/>
    <row r="97" ht="18.75" customHeight="1" x14ac:dyDescent="0.3"/>
  </sheetData>
  <dataConsolidate/>
  <mergeCells count="73">
    <mergeCell ref="M39:N39"/>
    <mergeCell ref="M40:N40"/>
    <mergeCell ref="M37:N37"/>
    <mergeCell ref="M38:N38"/>
    <mergeCell ref="M35:N35"/>
    <mergeCell ref="M36:N36"/>
    <mergeCell ref="M45:N45"/>
    <mergeCell ref="M46:N46"/>
    <mergeCell ref="M43:N43"/>
    <mergeCell ref="M44:N44"/>
    <mergeCell ref="M41:N41"/>
    <mergeCell ref="M42:N42"/>
    <mergeCell ref="M54:N54"/>
    <mergeCell ref="M51:N51"/>
    <mergeCell ref="M49:N49"/>
    <mergeCell ref="M50:N50"/>
    <mergeCell ref="M47:N47"/>
    <mergeCell ref="M48:N48"/>
    <mergeCell ref="I74:I82"/>
    <mergeCell ref="M59:N59"/>
    <mergeCell ref="M57:N57"/>
    <mergeCell ref="M58:N58"/>
    <mergeCell ref="M56:N56"/>
    <mergeCell ref="M34:N34"/>
    <mergeCell ref="M31:N31"/>
    <mergeCell ref="M32:N32"/>
    <mergeCell ref="B22:C22"/>
    <mergeCell ref="D22:H22"/>
    <mergeCell ref="J22:K22"/>
    <mergeCell ref="L22:P22"/>
    <mergeCell ref="M27:N27"/>
    <mergeCell ref="C26:O26"/>
    <mergeCell ref="M28:N28"/>
    <mergeCell ref="M29:N29"/>
    <mergeCell ref="M30:N30"/>
    <mergeCell ref="M33:N33"/>
    <mergeCell ref="B17:C17"/>
    <mergeCell ref="D17:H17"/>
    <mergeCell ref="J17:K17"/>
    <mergeCell ref="L17:P17"/>
    <mergeCell ref="B18:C21"/>
    <mergeCell ref="D18:H19"/>
    <mergeCell ref="J18:K21"/>
    <mergeCell ref="L18:P19"/>
    <mergeCell ref="D20:E20"/>
    <mergeCell ref="G20:H20"/>
    <mergeCell ref="L20:M20"/>
    <mergeCell ref="O20:P20"/>
    <mergeCell ref="D21:E21"/>
    <mergeCell ref="G21:H21"/>
    <mergeCell ref="L21:M21"/>
    <mergeCell ref="O21:P21"/>
    <mergeCell ref="B14:C14"/>
    <mergeCell ref="D14:H14"/>
    <mergeCell ref="J14:K14"/>
    <mergeCell ref="L14:P14"/>
    <mergeCell ref="B15:C16"/>
    <mergeCell ref="D15:H16"/>
    <mergeCell ref="J15:K16"/>
    <mergeCell ref="L15:P16"/>
    <mergeCell ref="D7:F7"/>
    <mergeCell ref="G7:M9"/>
    <mergeCell ref="D5:F5"/>
    <mergeCell ref="G5:M5"/>
    <mergeCell ref="D6:F6"/>
    <mergeCell ref="G6:M6"/>
    <mergeCell ref="D4:F4"/>
    <mergeCell ref="G4:M4"/>
    <mergeCell ref="A1:T1"/>
    <mergeCell ref="D2:F2"/>
    <mergeCell ref="G2:M2"/>
    <mergeCell ref="D3:F3"/>
    <mergeCell ref="G3:M3"/>
  </mergeCells>
  <conditionalFormatting sqref="L15:P22">
    <cfRule type="cellIs" dxfId="20" priority="11" operator="equal">
      <formula>0</formula>
    </cfRule>
  </conditionalFormatting>
  <conditionalFormatting sqref="O31:O51">
    <cfRule type="cellIs" dxfId="19" priority="10" operator="equal">
      <formula>0</formula>
    </cfRule>
  </conditionalFormatting>
  <conditionalFormatting sqref="Q40:S66 M56:O59">
    <cfRule type="expression" dxfId="18" priority="3">
      <formula>$U$30=$AI$19</formula>
    </cfRule>
    <cfRule type="expression" dxfId="17" priority="4">
      <formula>$U$30=$AI$18</formula>
    </cfRule>
  </conditionalFormatting>
  <conditionalFormatting sqref="O28:O30">
    <cfRule type="cellIs" dxfId="16" priority="1" operator="equal">
      <formula>0</formula>
    </cfRule>
  </conditionalFormatting>
  <dataValidations count="2">
    <dataValidation type="list" allowBlank="1" showInputMessage="1" showErrorMessage="1" sqref="G4:M4" xr:uid="{A3599F40-ED48-4C78-AF81-8BCFDB30964D}">
      <formula1>$AJ$2:$AJ$4</formula1>
    </dataValidation>
    <dataValidation type="list" allowBlank="1" showInputMessage="1" showErrorMessage="1" sqref="D28:D82 J28:J82" xr:uid="{D8945E60-1D24-442C-B0C4-2DDE4ED52150}">
      <formula1>$M$28:$M$51</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11303-C954-4639-A9F7-457D7A5D8734}">
  <sheetPr>
    <tabColor theme="0" tint="-0.34998626667073579"/>
  </sheetPr>
  <dimension ref="A1:AK97"/>
  <sheetViews>
    <sheetView showGridLines="0" zoomScaleNormal="100" zoomScaleSheetLayoutView="40" zoomScalePageLayoutView="40" workbookViewId="0">
      <selection activeCell="A3" sqref="A3"/>
    </sheetView>
  </sheetViews>
  <sheetFormatPr defaultColWidth="8.85546875" defaultRowHeight="18.75" x14ac:dyDescent="0.3"/>
  <cols>
    <col min="1" max="1" width="8.85546875" style="85"/>
    <col min="2" max="2" width="8.85546875" style="1" customWidth="1"/>
    <col min="3" max="16" width="8.85546875" style="85" customWidth="1"/>
    <col min="17" max="17" width="8.85546875" style="2" customWidth="1"/>
    <col min="18" max="19" width="8.85546875" style="85" customWidth="1"/>
    <col min="20" max="20" width="8.85546875" style="85"/>
    <col min="21" max="24" width="8.85546875" style="85" customWidth="1"/>
    <col min="25" max="30" width="8.85546875" style="85"/>
    <col min="31" max="31" width="16.42578125" style="85" bestFit="1" customWidth="1"/>
    <col min="32" max="32" width="58.28515625" style="85" bestFit="1" customWidth="1"/>
    <col min="33" max="33" width="16.42578125" style="85" bestFit="1" customWidth="1"/>
    <col min="34" max="35" width="21" style="85" bestFit="1" customWidth="1"/>
    <col min="36" max="36" width="71.5703125" style="85" bestFit="1" customWidth="1"/>
    <col min="37" max="37" width="16.42578125" style="85" bestFit="1" customWidth="1"/>
    <col min="38" max="16384" width="8.85546875" style="85"/>
  </cols>
  <sheetData>
    <row r="1" spans="1:37" ht="24.75" customHeight="1" thickBot="1" x14ac:dyDescent="0.35">
      <c r="A1" s="252" t="s">
        <v>166</v>
      </c>
      <c r="B1" s="252"/>
      <c r="C1" s="252"/>
      <c r="D1" s="252"/>
      <c r="E1" s="252"/>
      <c r="F1" s="252"/>
      <c r="G1" s="252"/>
      <c r="H1" s="252"/>
      <c r="I1" s="252"/>
      <c r="J1" s="252"/>
      <c r="K1" s="252"/>
      <c r="L1" s="252"/>
      <c r="M1" s="252"/>
      <c r="N1" s="252"/>
      <c r="O1" s="252"/>
      <c r="P1" s="252"/>
      <c r="Q1" s="252"/>
      <c r="R1" s="252"/>
      <c r="S1" s="252"/>
      <c r="T1" s="252"/>
    </row>
    <row r="2" spans="1:37" x14ac:dyDescent="0.3">
      <c r="A2" s="15"/>
      <c r="B2" s="69"/>
      <c r="C2" s="69"/>
      <c r="D2" s="212" t="s">
        <v>33</v>
      </c>
      <c r="E2" s="260"/>
      <c r="F2" s="260"/>
      <c r="G2" s="261"/>
      <c r="H2" s="262"/>
      <c r="I2" s="262"/>
      <c r="J2" s="262"/>
      <c r="K2" s="262"/>
      <c r="L2" s="262"/>
      <c r="M2" s="263"/>
      <c r="N2" s="37"/>
      <c r="O2" s="37"/>
      <c r="P2" s="37"/>
      <c r="AF2" s="56" t="s">
        <v>64</v>
      </c>
      <c r="AG2" s="35" t="s">
        <v>64</v>
      </c>
      <c r="AH2" s="35" t="s">
        <v>64</v>
      </c>
      <c r="AJ2" s="56" t="s">
        <v>64</v>
      </c>
      <c r="AK2" s="56" t="s">
        <v>64</v>
      </c>
    </row>
    <row r="3" spans="1:37" ht="18.75" customHeight="1" x14ac:dyDescent="0.25">
      <c r="A3" s="15"/>
      <c r="B3" s="15"/>
      <c r="C3" s="15"/>
      <c r="D3" s="196" t="s">
        <v>59</v>
      </c>
      <c r="E3" s="200"/>
      <c r="F3" s="200"/>
      <c r="G3" s="264"/>
      <c r="H3" s="265"/>
      <c r="I3" s="265"/>
      <c r="J3" s="265"/>
      <c r="K3" s="265"/>
      <c r="L3" s="265"/>
      <c r="M3" s="266"/>
      <c r="N3" s="37"/>
      <c r="O3" s="37"/>
      <c r="P3" s="37"/>
      <c r="Q3" s="42"/>
      <c r="R3" s="42"/>
      <c r="S3" s="42"/>
      <c r="T3" s="39"/>
      <c r="U3" s="39"/>
      <c r="V3" s="39"/>
      <c r="W3" s="39"/>
      <c r="AF3" s="160" t="s">
        <v>174</v>
      </c>
      <c r="AG3" s="159" t="s">
        <v>181</v>
      </c>
      <c r="AH3" s="85" t="s">
        <v>121</v>
      </c>
      <c r="AJ3" s="167" t="s">
        <v>198</v>
      </c>
      <c r="AK3" s="168" t="s">
        <v>186</v>
      </c>
    </row>
    <row r="4" spans="1:37" ht="18.75" customHeight="1" x14ac:dyDescent="0.25">
      <c r="A4" s="15"/>
      <c r="B4" s="15"/>
      <c r="C4" s="15"/>
      <c r="D4" s="196" t="s">
        <v>88</v>
      </c>
      <c r="E4" s="200"/>
      <c r="F4" s="200"/>
      <c r="G4" s="228" t="s">
        <v>64</v>
      </c>
      <c r="H4" s="229"/>
      <c r="I4" s="229"/>
      <c r="J4" s="229"/>
      <c r="K4" s="229"/>
      <c r="L4" s="229"/>
      <c r="M4" s="230"/>
      <c r="N4" s="37"/>
      <c r="O4" s="37"/>
      <c r="P4" s="37"/>
      <c r="Q4" s="42"/>
      <c r="R4" s="42"/>
      <c r="S4" s="42"/>
      <c r="T4" s="39"/>
      <c r="U4" s="39"/>
      <c r="V4" s="39"/>
      <c r="W4" s="39"/>
      <c r="AF4" s="160" t="s">
        <v>200</v>
      </c>
      <c r="AG4" s="159" t="s">
        <v>182</v>
      </c>
      <c r="AH4" s="86" t="s">
        <v>69</v>
      </c>
      <c r="AJ4" s="169" t="s">
        <v>194</v>
      </c>
      <c r="AK4" s="169" t="s">
        <v>146</v>
      </c>
    </row>
    <row r="5" spans="1:37" ht="18.75" customHeight="1" x14ac:dyDescent="0.25">
      <c r="A5" s="15"/>
      <c r="B5" s="15"/>
      <c r="C5" s="15"/>
      <c r="D5" s="196" t="s">
        <v>86</v>
      </c>
      <c r="E5" s="200"/>
      <c r="F5" s="200"/>
      <c r="G5" s="276" t="str">
        <f>VLOOKUP(G4,$AF$2:$AG$6,2,FALSE)</f>
        <v>_ _ _ _ _ _ _ _ _ _ _</v>
      </c>
      <c r="H5" s="277"/>
      <c r="I5" s="277"/>
      <c r="J5" s="277"/>
      <c r="K5" s="277"/>
      <c r="L5" s="277"/>
      <c r="M5" s="278"/>
      <c r="N5" s="37"/>
      <c r="O5" s="37"/>
      <c r="P5" s="37"/>
      <c r="Q5" s="42"/>
      <c r="R5" s="42"/>
      <c r="S5" s="42"/>
      <c r="T5" s="39"/>
      <c r="U5" s="39"/>
      <c r="V5" s="39"/>
      <c r="W5" s="39"/>
      <c r="AF5" s="169" t="s">
        <v>193</v>
      </c>
      <c r="AG5" s="169" t="s">
        <v>145</v>
      </c>
      <c r="AH5" s="86" t="s">
        <v>131</v>
      </c>
      <c r="AJ5" s="86"/>
      <c r="AK5" s="86"/>
    </row>
    <row r="6" spans="1:37" ht="18.75" customHeight="1" x14ac:dyDescent="0.25">
      <c r="A6" s="15"/>
      <c r="B6" s="15"/>
      <c r="C6" s="15"/>
      <c r="D6" s="196" t="s">
        <v>34</v>
      </c>
      <c r="E6" s="200"/>
      <c r="F6" s="200"/>
      <c r="G6" s="228"/>
      <c r="H6" s="229"/>
      <c r="I6" s="229"/>
      <c r="J6" s="229"/>
      <c r="K6" s="229"/>
      <c r="L6" s="229"/>
      <c r="M6" s="230"/>
      <c r="N6" s="37"/>
      <c r="O6" s="37"/>
      <c r="P6" s="37"/>
      <c r="Q6" s="42"/>
      <c r="R6" s="42"/>
      <c r="S6" s="42"/>
      <c r="T6" s="39"/>
      <c r="U6" s="39"/>
      <c r="V6" s="39"/>
      <c r="W6" s="39"/>
      <c r="AF6" s="169" t="s">
        <v>191</v>
      </c>
      <c r="AG6" s="169" t="s">
        <v>180</v>
      </c>
      <c r="AH6" s="86" t="s">
        <v>90</v>
      </c>
      <c r="AJ6" s="86"/>
      <c r="AK6" s="86"/>
    </row>
    <row r="7" spans="1:37" ht="18.75" customHeight="1" x14ac:dyDescent="0.25">
      <c r="A7" s="15"/>
      <c r="B7" s="15"/>
      <c r="C7" s="15"/>
      <c r="D7" s="196" t="s">
        <v>89</v>
      </c>
      <c r="E7" s="200"/>
      <c r="F7" s="200"/>
      <c r="G7" s="228" t="s">
        <v>64</v>
      </c>
      <c r="H7" s="229"/>
      <c r="I7" s="229"/>
      <c r="J7" s="229"/>
      <c r="K7" s="229"/>
      <c r="L7" s="229"/>
      <c r="M7" s="230"/>
      <c r="N7" s="37"/>
      <c r="O7" s="37"/>
      <c r="P7" s="37"/>
      <c r="Q7" s="42"/>
      <c r="R7" s="42"/>
      <c r="S7" s="42"/>
      <c r="T7" s="39"/>
      <c r="U7" s="39"/>
      <c r="V7" s="39"/>
      <c r="W7" s="39"/>
      <c r="AF7" s="86"/>
      <c r="AG7" s="86"/>
      <c r="AH7" s="86" t="s">
        <v>105</v>
      </c>
      <c r="AJ7" s="86"/>
      <c r="AK7" s="86"/>
    </row>
    <row r="8" spans="1:37" ht="18.75" customHeight="1" x14ac:dyDescent="0.25">
      <c r="A8" s="15"/>
      <c r="B8" s="15"/>
      <c r="C8" s="15"/>
      <c r="D8" s="196" t="s">
        <v>86</v>
      </c>
      <c r="E8" s="200"/>
      <c r="F8" s="200"/>
      <c r="G8" s="276" t="str">
        <f>VLOOKUP(G7,$AJ$2:$AK$4,2,FALSE)</f>
        <v>_ _ _ _ _ _ _ _ _ _ _</v>
      </c>
      <c r="H8" s="277"/>
      <c r="I8" s="277"/>
      <c r="J8" s="277"/>
      <c r="K8" s="277"/>
      <c r="L8" s="277"/>
      <c r="M8" s="278"/>
      <c r="N8" s="37"/>
      <c r="O8" s="37"/>
      <c r="P8" s="37"/>
      <c r="Q8" s="42"/>
      <c r="R8" s="42"/>
      <c r="S8" s="42"/>
      <c r="T8" s="39"/>
      <c r="U8" s="39"/>
      <c r="V8" s="39"/>
      <c r="W8" s="39"/>
      <c r="AF8" s="86"/>
      <c r="AG8" s="86"/>
      <c r="AH8" s="86" t="s">
        <v>91</v>
      </c>
      <c r="AJ8" s="86"/>
      <c r="AK8" s="86"/>
    </row>
    <row r="9" spans="1:37" ht="18.75" customHeight="1" x14ac:dyDescent="0.25">
      <c r="A9" s="15"/>
      <c r="B9" s="15"/>
      <c r="C9" s="15"/>
      <c r="D9" s="196" t="s">
        <v>34</v>
      </c>
      <c r="E9" s="200"/>
      <c r="F9" s="200"/>
      <c r="G9" s="228"/>
      <c r="H9" s="229"/>
      <c r="I9" s="229"/>
      <c r="J9" s="229"/>
      <c r="K9" s="229"/>
      <c r="L9" s="229"/>
      <c r="M9" s="230"/>
      <c r="N9" s="37"/>
      <c r="O9" s="37"/>
      <c r="P9" s="37"/>
      <c r="Q9" s="42"/>
      <c r="R9" s="42"/>
      <c r="S9" s="42"/>
      <c r="T9" s="39"/>
      <c r="U9" s="39"/>
      <c r="V9" s="39"/>
      <c r="W9" s="39"/>
      <c r="AF9" s="86"/>
      <c r="AG9" s="86"/>
      <c r="AH9" s="86" t="s">
        <v>115</v>
      </c>
      <c r="AJ9" s="86"/>
      <c r="AK9" s="86"/>
    </row>
    <row r="10" spans="1:37" ht="18.75" customHeight="1" thickBot="1" x14ac:dyDescent="0.3">
      <c r="A10" s="15"/>
      <c r="B10" s="15"/>
      <c r="C10" s="15"/>
      <c r="D10" s="217" t="s">
        <v>87</v>
      </c>
      <c r="E10" s="218"/>
      <c r="F10" s="218"/>
      <c r="G10" s="231"/>
      <c r="H10" s="232"/>
      <c r="I10" s="232"/>
      <c r="J10" s="232"/>
      <c r="K10" s="232"/>
      <c r="L10" s="232"/>
      <c r="M10" s="233"/>
      <c r="N10" s="37"/>
      <c r="O10" s="37"/>
      <c r="P10" s="37"/>
      <c r="Q10" s="42"/>
      <c r="R10" s="42"/>
      <c r="S10" s="42"/>
      <c r="T10" s="40"/>
      <c r="U10" s="39"/>
      <c r="V10" s="39"/>
      <c r="W10" s="39"/>
      <c r="AF10" s="86"/>
      <c r="AG10" s="86"/>
      <c r="AH10" s="86" t="s">
        <v>106</v>
      </c>
      <c r="AJ10" s="86"/>
      <c r="AK10" s="86"/>
    </row>
    <row r="11" spans="1:37" ht="18.75" customHeight="1" x14ac:dyDescent="0.25">
      <c r="A11" s="15"/>
      <c r="B11" s="15"/>
      <c r="C11" s="15"/>
      <c r="D11" s="15"/>
      <c r="E11" s="15"/>
      <c r="F11" s="36"/>
      <c r="G11" s="234"/>
      <c r="H11" s="235"/>
      <c r="I11" s="235"/>
      <c r="J11" s="235"/>
      <c r="K11" s="235"/>
      <c r="L11" s="235"/>
      <c r="M11" s="236"/>
      <c r="N11" s="37"/>
      <c r="O11" s="37"/>
      <c r="P11" s="37"/>
      <c r="Q11" s="41"/>
      <c r="R11" s="39"/>
      <c r="S11" s="39"/>
      <c r="T11" s="39"/>
      <c r="U11" s="39"/>
      <c r="V11" s="39"/>
      <c r="W11" s="39"/>
      <c r="AF11" s="86"/>
      <c r="AG11" s="86"/>
      <c r="AH11" s="86" t="s">
        <v>92</v>
      </c>
      <c r="AJ11" s="86"/>
      <c r="AK11" s="86"/>
    </row>
    <row r="12" spans="1:37" ht="18.75" customHeight="1" thickBot="1" x14ac:dyDescent="0.3">
      <c r="A12" s="15"/>
      <c r="B12" s="15"/>
      <c r="C12" s="15"/>
      <c r="D12" s="15"/>
      <c r="E12" s="15"/>
      <c r="F12" s="15"/>
      <c r="G12" s="237"/>
      <c r="H12" s="238"/>
      <c r="I12" s="238"/>
      <c r="J12" s="238"/>
      <c r="K12" s="238"/>
      <c r="L12" s="238"/>
      <c r="M12" s="239"/>
      <c r="N12" s="37"/>
      <c r="O12" s="37"/>
      <c r="P12" s="37"/>
      <c r="Q12" s="41"/>
      <c r="R12" s="42"/>
      <c r="S12" s="46"/>
      <c r="T12" s="46"/>
      <c r="U12" s="46"/>
      <c r="V12" s="46"/>
      <c r="W12" s="46"/>
      <c r="AF12" s="86"/>
      <c r="AG12" s="86"/>
      <c r="AH12" s="86" t="s">
        <v>107</v>
      </c>
      <c r="AJ12" s="86"/>
      <c r="AK12" s="86"/>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86"/>
      <c r="AG13" s="86"/>
      <c r="AH13" s="86" t="s">
        <v>108</v>
      </c>
      <c r="AJ13" s="86"/>
      <c r="AK13" s="86"/>
    </row>
    <row r="14" spans="1:37" ht="18.75" customHeight="1" x14ac:dyDescent="0.3">
      <c r="A14" s="15"/>
      <c r="B14" s="212" t="s">
        <v>48</v>
      </c>
      <c r="C14" s="213"/>
      <c r="D14" s="214"/>
      <c r="E14" s="215"/>
      <c r="F14" s="215"/>
      <c r="G14" s="215"/>
      <c r="H14" s="216"/>
      <c r="I14" s="37"/>
      <c r="J14" s="212" t="s">
        <v>58</v>
      </c>
      <c r="K14" s="213"/>
      <c r="L14" s="214"/>
      <c r="M14" s="215"/>
      <c r="N14" s="215"/>
      <c r="O14" s="215"/>
      <c r="P14" s="216"/>
      <c r="Q14" s="43"/>
      <c r="R14" s="42"/>
      <c r="S14" s="47"/>
      <c r="T14" s="47"/>
      <c r="U14" s="47"/>
      <c r="V14" s="47"/>
      <c r="W14" s="47"/>
      <c r="AF14" s="86"/>
      <c r="AG14" s="86"/>
      <c r="AH14" s="86" t="s">
        <v>109</v>
      </c>
      <c r="AJ14" s="86"/>
      <c r="AK14" s="86"/>
    </row>
    <row r="15" spans="1:37" ht="18.75" customHeight="1" x14ac:dyDescent="0.25">
      <c r="A15" s="15"/>
      <c r="B15" s="192" t="s">
        <v>47</v>
      </c>
      <c r="C15" s="193"/>
      <c r="D15" s="203"/>
      <c r="E15" s="204"/>
      <c r="F15" s="204"/>
      <c r="G15" s="204"/>
      <c r="H15" s="205"/>
      <c r="I15" s="37"/>
      <c r="J15" s="192" t="s">
        <v>57</v>
      </c>
      <c r="K15" s="193"/>
      <c r="L15" s="203">
        <f>D15</f>
        <v>0</v>
      </c>
      <c r="M15" s="204"/>
      <c r="N15" s="204"/>
      <c r="O15" s="204"/>
      <c r="P15" s="205"/>
      <c r="Q15" s="41"/>
      <c r="R15" s="42"/>
      <c r="S15" s="46"/>
      <c r="T15" s="46"/>
      <c r="U15" s="46"/>
      <c r="V15" s="46"/>
      <c r="W15" s="46"/>
      <c r="AF15" s="86"/>
      <c r="AG15" s="86"/>
      <c r="AH15" s="86" t="s">
        <v>110</v>
      </c>
      <c r="AJ15" s="86"/>
      <c r="AK15" s="86"/>
    </row>
    <row r="16" spans="1:37" ht="18.75" customHeight="1" x14ac:dyDescent="0.25">
      <c r="A16" s="15"/>
      <c r="B16" s="194"/>
      <c r="C16" s="195"/>
      <c r="D16" s="206"/>
      <c r="E16" s="207"/>
      <c r="F16" s="207"/>
      <c r="G16" s="207"/>
      <c r="H16" s="208"/>
      <c r="I16" s="38"/>
      <c r="J16" s="194"/>
      <c r="K16" s="195"/>
      <c r="L16" s="206"/>
      <c r="M16" s="207"/>
      <c r="N16" s="207"/>
      <c r="O16" s="207"/>
      <c r="P16" s="208"/>
      <c r="Q16" s="41"/>
      <c r="R16" s="42"/>
      <c r="S16" s="47"/>
      <c r="T16" s="47"/>
      <c r="U16" s="47"/>
      <c r="V16" s="47"/>
      <c r="W16" s="47"/>
      <c r="AF16" s="86"/>
      <c r="AG16" s="86"/>
      <c r="AH16" s="86" t="s">
        <v>73</v>
      </c>
    </row>
    <row r="17" spans="1:37" ht="18.75" customHeight="1" x14ac:dyDescent="0.25">
      <c r="A17" s="15"/>
      <c r="B17" s="196" t="s">
        <v>49</v>
      </c>
      <c r="C17" s="197"/>
      <c r="D17" s="198"/>
      <c r="E17" s="220"/>
      <c r="F17" s="220"/>
      <c r="G17" s="220"/>
      <c r="H17" s="221"/>
      <c r="I17" s="37"/>
      <c r="J17" s="196" t="s">
        <v>49</v>
      </c>
      <c r="K17" s="197"/>
      <c r="L17" s="198">
        <f>D17</f>
        <v>0</v>
      </c>
      <c r="M17" s="220"/>
      <c r="N17" s="220"/>
      <c r="O17" s="220"/>
      <c r="P17" s="221"/>
      <c r="Q17" s="41"/>
      <c r="R17" s="42"/>
      <c r="S17" s="47"/>
      <c r="T17" s="47"/>
      <c r="U17" s="47"/>
      <c r="V17" s="47"/>
      <c r="W17" s="47"/>
      <c r="AH17" s="86" t="s">
        <v>75</v>
      </c>
      <c r="AI17" s="85">
        <v>1</v>
      </c>
    </row>
    <row r="18" spans="1:37" ht="18.75" customHeight="1" x14ac:dyDescent="0.25">
      <c r="A18" s="15"/>
      <c r="B18" s="192" t="s">
        <v>56</v>
      </c>
      <c r="C18" s="193"/>
      <c r="D18" s="203"/>
      <c r="E18" s="204"/>
      <c r="F18" s="204"/>
      <c r="G18" s="204"/>
      <c r="H18" s="205"/>
      <c r="I18" s="37"/>
      <c r="J18" s="192" t="s">
        <v>55</v>
      </c>
      <c r="K18" s="193"/>
      <c r="L18" s="203">
        <f>D18</f>
        <v>0</v>
      </c>
      <c r="M18" s="204"/>
      <c r="N18" s="204"/>
      <c r="O18" s="204"/>
      <c r="P18" s="205"/>
      <c r="Q18" s="41"/>
      <c r="R18" s="42"/>
      <c r="S18" s="48"/>
      <c r="T18" s="48"/>
      <c r="U18" s="48"/>
      <c r="V18" s="44"/>
      <c r="W18" s="44"/>
      <c r="AF18" s="86"/>
      <c r="AG18" s="86"/>
      <c r="AH18" s="86" t="s">
        <v>132</v>
      </c>
      <c r="AI18" s="85">
        <v>2</v>
      </c>
    </row>
    <row r="19" spans="1:37" ht="18.75" customHeight="1" x14ac:dyDescent="0.25">
      <c r="A19" s="15"/>
      <c r="B19" s="201"/>
      <c r="C19" s="202"/>
      <c r="D19" s="206"/>
      <c r="E19" s="207"/>
      <c r="F19" s="207"/>
      <c r="G19" s="207"/>
      <c r="H19" s="208"/>
      <c r="I19" s="37"/>
      <c r="J19" s="201"/>
      <c r="K19" s="202"/>
      <c r="L19" s="206"/>
      <c r="M19" s="207"/>
      <c r="N19" s="207"/>
      <c r="O19" s="207"/>
      <c r="P19" s="208"/>
      <c r="Q19" s="41"/>
      <c r="R19" s="42"/>
      <c r="S19" s="46"/>
      <c r="T19" s="46"/>
      <c r="U19" s="46"/>
      <c r="V19" s="45"/>
      <c r="W19" s="45"/>
      <c r="AF19" s="86"/>
      <c r="AG19" s="86"/>
      <c r="AH19" s="86" t="s">
        <v>133</v>
      </c>
      <c r="AI19" s="85">
        <v>3</v>
      </c>
      <c r="AJ19" s="86"/>
      <c r="AK19" s="86"/>
    </row>
    <row r="20" spans="1:37" ht="18.75" customHeight="1" x14ac:dyDescent="0.25">
      <c r="A20" s="15"/>
      <c r="B20" s="201"/>
      <c r="C20" s="202"/>
      <c r="D20" s="209" t="s">
        <v>52</v>
      </c>
      <c r="E20" s="210"/>
      <c r="F20" s="20" t="s">
        <v>53</v>
      </c>
      <c r="G20" s="209" t="s">
        <v>54</v>
      </c>
      <c r="H20" s="211"/>
      <c r="I20" s="37"/>
      <c r="J20" s="201"/>
      <c r="K20" s="202"/>
      <c r="L20" s="209" t="s">
        <v>52</v>
      </c>
      <c r="M20" s="210"/>
      <c r="N20" s="20" t="s">
        <v>53</v>
      </c>
      <c r="O20" s="209" t="s">
        <v>54</v>
      </c>
      <c r="P20" s="211"/>
      <c r="Q20" s="41"/>
      <c r="R20" s="42"/>
      <c r="S20" s="46"/>
      <c r="T20" s="46"/>
      <c r="U20" s="46"/>
      <c r="V20" s="46"/>
      <c r="W20" s="46"/>
      <c r="AF20" s="86"/>
      <c r="AG20" s="86"/>
      <c r="AH20" s="86" t="s">
        <v>94</v>
      </c>
      <c r="AI20" s="85" t="s">
        <v>160</v>
      </c>
      <c r="AJ20" s="86"/>
      <c r="AK20" s="86"/>
    </row>
    <row r="21" spans="1:37" ht="18.75" customHeight="1" thickBot="1" x14ac:dyDescent="0.3">
      <c r="A21" s="15"/>
      <c r="B21" s="194"/>
      <c r="C21" s="195"/>
      <c r="D21" s="198"/>
      <c r="E21" s="199"/>
      <c r="F21" s="21"/>
      <c r="G21" s="243"/>
      <c r="H21" s="244"/>
      <c r="I21" s="37"/>
      <c r="J21" s="249"/>
      <c r="K21" s="250"/>
      <c r="L21" s="245">
        <f>D21</f>
        <v>0</v>
      </c>
      <c r="M21" s="246"/>
      <c r="N21" s="87">
        <f>F21</f>
        <v>0</v>
      </c>
      <c r="O21" s="247">
        <f>G21</f>
        <v>0</v>
      </c>
      <c r="P21" s="248"/>
      <c r="Q21" s="19"/>
      <c r="R21" s="12"/>
      <c r="Y21" s="15"/>
      <c r="Z21" s="15"/>
      <c r="AF21" s="86"/>
      <c r="AG21" s="86"/>
      <c r="AH21" s="86" t="s">
        <v>111</v>
      </c>
      <c r="AI21" s="85" t="s">
        <v>165</v>
      </c>
      <c r="AJ21" s="86"/>
      <c r="AK21" s="86"/>
    </row>
    <row r="22" spans="1:37" ht="18.75" customHeight="1" thickBot="1" x14ac:dyDescent="0.3">
      <c r="A22" s="15"/>
      <c r="B22" s="217" t="s">
        <v>51</v>
      </c>
      <c r="C22" s="253"/>
      <c r="D22" s="254"/>
      <c r="E22" s="255"/>
      <c r="F22" s="255"/>
      <c r="G22" s="255"/>
      <c r="H22" s="256"/>
      <c r="I22" s="37"/>
      <c r="J22" s="249" t="s">
        <v>50</v>
      </c>
      <c r="K22" s="250"/>
      <c r="L22" s="257">
        <f>D22</f>
        <v>0</v>
      </c>
      <c r="M22" s="258"/>
      <c r="N22" s="258"/>
      <c r="O22" s="258"/>
      <c r="P22" s="259"/>
      <c r="Q22" s="19"/>
      <c r="R22" s="12"/>
      <c r="Y22" s="15"/>
      <c r="Z22" s="15"/>
      <c r="AF22" s="86"/>
      <c r="AG22" s="86"/>
      <c r="AH22" s="86" t="s">
        <v>134</v>
      </c>
      <c r="AI22" s="85" t="s">
        <v>149</v>
      </c>
      <c r="AJ22" s="86"/>
      <c r="AK22" s="86"/>
    </row>
    <row r="23" spans="1:37" ht="18.75" customHeight="1" x14ac:dyDescent="0.3">
      <c r="R23" s="51"/>
      <c r="S23" s="51"/>
      <c r="T23" s="15"/>
      <c r="U23" s="15"/>
      <c r="V23" s="15"/>
      <c r="W23" s="15"/>
      <c r="X23" s="15"/>
      <c r="Y23" s="15"/>
      <c r="Z23" s="15"/>
      <c r="AF23" s="86"/>
      <c r="AG23" s="86"/>
      <c r="AH23" s="86" t="s">
        <v>135</v>
      </c>
      <c r="AJ23" s="86"/>
      <c r="AK23" s="86"/>
    </row>
    <row r="24" spans="1:37" ht="18.75" customHeight="1" x14ac:dyDescent="0.25">
      <c r="N24" s="49"/>
      <c r="P24" s="15"/>
      <c r="Q24" s="13" t="s">
        <v>35</v>
      </c>
      <c r="R24" s="51"/>
      <c r="S24" s="52"/>
      <c r="T24" s="15"/>
      <c r="Y24" s="15"/>
      <c r="Z24" s="15"/>
      <c r="AF24" s="86"/>
      <c r="AG24" s="86"/>
      <c r="AH24" s="86" t="s">
        <v>95</v>
      </c>
      <c r="AJ24" s="86"/>
      <c r="AK24" s="86"/>
    </row>
    <row r="25" spans="1:37" s="3" customFormat="1" ht="18.75" customHeight="1" x14ac:dyDescent="0.35">
      <c r="B25" s="50"/>
      <c r="C25" s="50"/>
      <c r="D25" s="50"/>
      <c r="E25" s="50"/>
      <c r="F25" s="50"/>
      <c r="G25" s="50"/>
      <c r="H25" s="50"/>
      <c r="I25" s="50"/>
      <c r="J25" s="50"/>
      <c r="K25" s="50"/>
      <c r="L25" s="50"/>
      <c r="M25" s="50"/>
      <c r="N25" s="50"/>
      <c r="O25" s="85"/>
      <c r="P25" s="15"/>
      <c r="Q25" s="14" t="s">
        <v>36</v>
      </c>
      <c r="R25" s="52"/>
      <c r="S25" s="52"/>
      <c r="T25" s="15"/>
      <c r="Y25" s="15"/>
      <c r="Z25" s="15"/>
      <c r="AA25" s="85"/>
      <c r="AF25" s="86"/>
      <c r="AG25" s="86"/>
      <c r="AH25" s="86" t="s">
        <v>96</v>
      </c>
      <c r="AI25" s="85"/>
      <c r="AJ25" s="86"/>
      <c r="AK25" s="86"/>
    </row>
    <row r="26" spans="1:37" s="6" customFormat="1" ht="18.75" customHeight="1" x14ac:dyDescent="0.45">
      <c r="A26" s="222" t="s">
        <v>125</v>
      </c>
      <c r="B26" s="222"/>
      <c r="C26" s="222"/>
      <c r="D26" s="222"/>
      <c r="E26" s="222"/>
      <c r="F26" s="222"/>
      <c r="G26" s="222"/>
      <c r="H26" s="222"/>
      <c r="I26" s="222"/>
      <c r="J26" s="222"/>
      <c r="K26" s="222"/>
      <c r="L26" s="222"/>
      <c r="M26" s="222"/>
      <c r="N26" s="222"/>
      <c r="O26" s="222"/>
      <c r="T26" s="15"/>
      <c r="U26" s="100"/>
      <c r="V26" s="100"/>
      <c r="W26" s="100"/>
      <c r="X26" s="16"/>
      <c r="Y26" s="103"/>
      <c r="Z26" s="15"/>
      <c r="AA26" s="85"/>
      <c r="AF26" s="86"/>
      <c r="AG26" s="86"/>
      <c r="AH26" s="86" t="s">
        <v>97</v>
      </c>
      <c r="AI26" s="85"/>
      <c r="AJ26" s="86"/>
      <c r="AK26" s="86"/>
    </row>
    <row r="27" spans="1:37" s="6" customFormat="1" ht="18.75" customHeight="1" x14ac:dyDescent="0.45">
      <c r="A27" s="54" t="s">
        <v>0</v>
      </c>
      <c r="B27" s="219" t="s">
        <v>1</v>
      </c>
      <c r="C27" s="219"/>
      <c r="D27" s="54" t="s">
        <v>2</v>
      </c>
      <c r="E27" s="54" t="s">
        <v>3</v>
      </c>
      <c r="G27" s="89" t="s">
        <v>0</v>
      </c>
      <c r="H27" s="219" t="s">
        <v>1</v>
      </c>
      <c r="I27" s="219"/>
      <c r="J27" s="54" t="s">
        <v>2</v>
      </c>
      <c r="K27" s="54" t="s">
        <v>3</v>
      </c>
      <c r="M27" s="223" t="s">
        <v>2</v>
      </c>
      <c r="N27" s="223"/>
      <c r="O27" s="83" t="s">
        <v>3</v>
      </c>
      <c r="Q27" s="96" t="s">
        <v>157</v>
      </c>
      <c r="R27" s="97"/>
      <c r="S27" s="97"/>
      <c r="T27" s="15"/>
      <c r="U27" s="14" t="s">
        <v>158</v>
      </c>
      <c r="V27" s="14" t="s">
        <v>159</v>
      </c>
      <c r="W27" s="100"/>
      <c r="X27" s="16"/>
      <c r="Y27" s="103"/>
      <c r="Z27" s="15"/>
      <c r="AA27" s="85"/>
      <c r="AF27" s="86"/>
      <c r="AG27" s="86"/>
      <c r="AH27" s="86" t="s">
        <v>136</v>
      </c>
      <c r="AI27" s="85"/>
      <c r="AJ27" s="86"/>
      <c r="AK27" s="86"/>
    </row>
    <row r="28" spans="1:37" s="6" customFormat="1" ht="15" customHeight="1" x14ac:dyDescent="0.45">
      <c r="A28" s="84">
        <v>0</v>
      </c>
      <c r="B28" s="189"/>
      <c r="C28" s="190"/>
      <c r="D28" s="92"/>
      <c r="E28" s="82" t="str">
        <f t="shared" ref="E28:E82" si="0">IF(D28&lt;&gt;"",1,"")</f>
        <v/>
      </c>
      <c r="G28" s="84">
        <v>54</v>
      </c>
      <c r="H28" s="189"/>
      <c r="I28" s="190"/>
      <c r="J28" s="92"/>
      <c r="K28" s="82" t="str">
        <f t="shared" ref="K28:K82" si="1">IF(J28&lt;&gt;"",1,"")</f>
        <v/>
      </c>
      <c r="M28" s="274" t="s">
        <v>4</v>
      </c>
      <c r="N28" s="275"/>
      <c r="O28" s="93">
        <f>SUMIFS($E$28:$E$82,$D$28:$D$82,M28)+SUMIFS($K$28:$K$82,$J$28:$J$82,M28)</f>
        <v>0</v>
      </c>
      <c r="Q28" s="105"/>
      <c r="R28" s="106"/>
      <c r="S28" s="107"/>
      <c r="T28" s="108"/>
      <c r="U28" s="101">
        <v>0</v>
      </c>
      <c r="V28" s="14">
        <f>IF(U28,1,0)</f>
        <v>0</v>
      </c>
      <c r="W28" s="100"/>
      <c r="X28" s="16"/>
      <c r="Y28" s="103"/>
      <c r="Z28" s="16"/>
      <c r="AA28" s="16"/>
      <c r="AB28" s="16"/>
      <c r="AC28" s="16"/>
      <c r="AD28" s="16"/>
      <c r="AF28" s="86"/>
      <c r="AG28" s="86"/>
      <c r="AH28" s="86" t="s">
        <v>137</v>
      </c>
      <c r="AI28" s="85"/>
      <c r="AJ28" s="86"/>
      <c r="AK28" s="86"/>
    </row>
    <row r="29" spans="1:37" s="6" customFormat="1" ht="15" customHeight="1" x14ac:dyDescent="0.45">
      <c r="A29" s="84" t="s">
        <v>148</v>
      </c>
      <c r="B29" s="189"/>
      <c r="C29" s="190"/>
      <c r="D29" s="92"/>
      <c r="E29" s="82" t="str">
        <f t="shared" si="0"/>
        <v/>
      </c>
      <c r="G29" s="84">
        <v>55</v>
      </c>
      <c r="H29" s="189"/>
      <c r="I29" s="190"/>
      <c r="J29" s="92"/>
      <c r="K29" s="82" t="str">
        <f t="shared" si="1"/>
        <v/>
      </c>
      <c r="M29" s="274" t="s">
        <v>17</v>
      </c>
      <c r="N29" s="275"/>
      <c r="O29" s="93">
        <f t="shared" ref="O29:O39" si="2">SUMIFS($E$28:$E$82,$D$28:$D$82,M29)+SUMIFS($K$28:$K$82,$J$28:$J$82,M29)</f>
        <v>0</v>
      </c>
      <c r="Q29" s="105"/>
      <c r="R29" s="251"/>
      <c r="S29" s="251"/>
      <c r="T29" s="251"/>
      <c r="U29" s="101" t="b">
        <v>0</v>
      </c>
      <c r="V29" s="14">
        <f>IF(U29,1,0)</f>
        <v>0</v>
      </c>
      <c r="W29" s="100"/>
      <c r="X29" s="16"/>
      <c r="Y29" s="103"/>
      <c r="Z29" s="16"/>
      <c r="AA29" s="16"/>
      <c r="AB29" s="16"/>
      <c r="AC29" s="16"/>
      <c r="AD29" s="16"/>
      <c r="AF29" s="86"/>
      <c r="AG29" s="86"/>
      <c r="AH29" s="86" t="s">
        <v>112</v>
      </c>
      <c r="AI29" s="85"/>
      <c r="AJ29" s="86"/>
      <c r="AK29" s="86"/>
    </row>
    <row r="30" spans="1:37" s="7" customFormat="1" ht="15" customHeight="1" x14ac:dyDescent="0.45">
      <c r="A30" s="84">
        <v>1</v>
      </c>
      <c r="B30" s="189"/>
      <c r="C30" s="190"/>
      <c r="D30" s="92"/>
      <c r="E30" s="82" t="str">
        <f t="shared" si="0"/>
        <v/>
      </c>
      <c r="G30" s="84">
        <v>56</v>
      </c>
      <c r="H30" s="189"/>
      <c r="I30" s="190"/>
      <c r="J30" s="92"/>
      <c r="K30" s="82" t="str">
        <f t="shared" si="1"/>
        <v/>
      </c>
      <c r="M30" s="274" t="s">
        <v>18</v>
      </c>
      <c r="N30" s="275"/>
      <c r="O30" s="93">
        <f t="shared" si="2"/>
        <v>0</v>
      </c>
      <c r="Q30" s="105"/>
      <c r="R30" s="251"/>
      <c r="S30" s="251"/>
      <c r="T30" s="251"/>
      <c r="U30" s="101">
        <v>1</v>
      </c>
      <c r="V30" s="14">
        <f>IF(U30,1,0)</f>
        <v>1</v>
      </c>
      <c r="W30" s="102"/>
      <c r="X30" s="17"/>
      <c r="Y30" s="103"/>
      <c r="Z30" s="17"/>
      <c r="AA30" s="17"/>
      <c r="AB30" s="17"/>
      <c r="AC30" s="17"/>
      <c r="AD30" s="17"/>
      <c r="AF30" s="86"/>
      <c r="AG30" s="86"/>
      <c r="AH30" s="86" t="s">
        <v>98</v>
      </c>
      <c r="AI30" s="85"/>
      <c r="AJ30" s="86"/>
      <c r="AK30" s="86"/>
    </row>
    <row r="31" spans="1:37" s="7" customFormat="1" ht="15" customHeight="1" x14ac:dyDescent="0.45">
      <c r="A31" s="84">
        <v>2</v>
      </c>
      <c r="B31" s="189"/>
      <c r="C31" s="190"/>
      <c r="D31" s="92"/>
      <c r="E31" s="82" t="str">
        <f t="shared" si="0"/>
        <v/>
      </c>
      <c r="G31" s="84">
        <v>57</v>
      </c>
      <c r="H31" s="189"/>
      <c r="I31" s="190"/>
      <c r="J31" s="92"/>
      <c r="K31" s="82" t="str">
        <f t="shared" si="1"/>
        <v/>
      </c>
      <c r="M31" s="274" t="s">
        <v>5</v>
      </c>
      <c r="N31" s="275"/>
      <c r="O31" s="93">
        <f t="shared" si="2"/>
        <v>0</v>
      </c>
      <c r="Q31" s="105"/>
      <c r="R31" s="137"/>
      <c r="S31" s="137"/>
      <c r="T31" s="137"/>
      <c r="U31" s="122"/>
      <c r="V31" s="103"/>
      <c r="W31" s="17"/>
      <c r="X31" s="17"/>
      <c r="Y31" s="103"/>
      <c r="Z31" s="17"/>
      <c r="AA31" s="17"/>
      <c r="AB31" s="17"/>
      <c r="AC31" s="17"/>
      <c r="AD31" s="17"/>
      <c r="AF31" s="86"/>
      <c r="AG31" s="86"/>
      <c r="AH31" s="86" t="s">
        <v>99</v>
      </c>
      <c r="AI31" s="85"/>
      <c r="AJ31" s="86"/>
      <c r="AK31" s="86"/>
    </row>
    <row r="32" spans="1:37" s="7" customFormat="1" ht="15" customHeight="1" x14ac:dyDescent="0.45">
      <c r="A32" s="84">
        <v>3</v>
      </c>
      <c r="B32" s="189"/>
      <c r="C32" s="190"/>
      <c r="D32" s="92"/>
      <c r="E32" s="82" t="str">
        <f t="shared" si="0"/>
        <v/>
      </c>
      <c r="G32" s="84">
        <v>58</v>
      </c>
      <c r="H32" s="189"/>
      <c r="I32" s="190"/>
      <c r="J32" s="92"/>
      <c r="K32" s="82" t="str">
        <f t="shared" si="1"/>
        <v/>
      </c>
      <c r="M32" s="274" t="s">
        <v>19</v>
      </c>
      <c r="N32" s="275"/>
      <c r="O32" s="113">
        <f t="shared" si="2"/>
        <v>0</v>
      </c>
      <c r="P32" s="272" t="str">
        <f>IF(U30=AI19,AI21,AI22)</f>
        <v xml:space="preserve"> </v>
      </c>
      <c r="Q32" s="279"/>
      <c r="R32" s="279"/>
      <c r="S32" s="279"/>
      <c r="T32" s="279"/>
      <c r="U32" s="122"/>
      <c r="V32" s="103"/>
      <c r="W32" s="17"/>
      <c r="X32" s="17"/>
      <c r="Y32" s="103"/>
      <c r="Z32" s="17"/>
      <c r="AA32" s="17"/>
      <c r="AB32" s="17"/>
      <c r="AC32" s="17"/>
      <c r="AD32" s="17"/>
      <c r="AE32" s="17"/>
      <c r="AF32" s="86"/>
      <c r="AG32" s="86"/>
      <c r="AH32" s="86" t="s">
        <v>113</v>
      </c>
      <c r="AI32" s="85"/>
      <c r="AJ32" s="86"/>
      <c r="AK32" s="86"/>
    </row>
    <row r="33" spans="1:37" s="7" customFormat="1" ht="15" customHeight="1" x14ac:dyDescent="0.45">
      <c r="A33" s="84">
        <v>4</v>
      </c>
      <c r="B33" s="189"/>
      <c r="C33" s="190"/>
      <c r="D33" s="92"/>
      <c r="E33" s="82" t="str">
        <f t="shared" si="0"/>
        <v/>
      </c>
      <c r="G33" s="84">
        <v>59</v>
      </c>
      <c r="H33" s="189"/>
      <c r="I33" s="190"/>
      <c r="J33" s="92"/>
      <c r="K33" s="82" t="str">
        <f t="shared" si="1"/>
        <v/>
      </c>
      <c r="M33" s="274" t="s">
        <v>20</v>
      </c>
      <c r="N33" s="275"/>
      <c r="O33" s="113">
        <f t="shared" si="2"/>
        <v>0</v>
      </c>
      <c r="P33" s="272"/>
      <c r="Q33" s="279"/>
      <c r="R33" s="279"/>
      <c r="S33" s="279"/>
      <c r="T33" s="279"/>
      <c r="U33" s="17"/>
      <c r="V33" s="17"/>
      <c r="W33" s="17"/>
      <c r="X33" s="17"/>
      <c r="Y33" s="103"/>
      <c r="Z33" s="17"/>
      <c r="AA33" s="17"/>
      <c r="AB33" s="17"/>
      <c r="AC33" s="17"/>
      <c r="AD33" s="17"/>
      <c r="AE33" s="17"/>
      <c r="AF33" s="86"/>
      <c r="AG33" s="86"/>
      <c r="AH33" s="86" t="s">
        <v>138</v>
      </c>
      <c r="AI33" s="17"/>
      <c r="AJ33" s="86"/>
      <c r="AK33" s="86"/>
    </row>
    <row r="34" spans="1:37" s="7" customFormat="1" ht="15" customHeight="1" x14ac:dyDescent="0.45">
      <c r="A34" s="84">
        <v>5</v>
      </c>
      <c r="B34" s="189"/>
      <c r="C34" s="190"/>
      <c r="D34" s="92"/>
      <c r="E34" s="82" t="str">
        <f t="shared" si="0"/>
        <v/>
      </c>
      <c r="G34" s="84">
        <v>60</v>
      </c>
      <c r="H34" s="189"/>
      <c r="I34" s="190"/>
      <c r="J34" s="92"/>
      <c r="K34" s="82" t="str">
        <f t="shared" si="1"/>
        <v/>
      </c>
      <c r="M34" s="274" t="s">
        <v>6</v>
      </c>
      <c r="N34" s="275"/>
      <c r="O34" s="93">
        <f t="shared" si="2"/>
        <v>0</v>
      </c>
      <c r="P34" s="280"/>
      <c r="Q34" s="281"/>
      <c r="R34" s="281"/>
      <c r="S34" s="281"/>
      <c r="T34" s="281"/>
      <c r="U34" s="17"/>
      <c r="V34" s="17"/>
      <c r="W34" s="17"/>
      <c r="X34" s="17"/>
      <c r="Y34" s="103"/>
      <c r="Z34" s="17"/>
      <c r="AA34" s="17"/>
      <c r="AB34" s="17"/>
      <c r="AC34" s="17"/>
      <c r="AD34" s="17"/>
      <c r="AE34" s="17"/>
      <c r="AF34" s="86"/>
      <c r="AG34" s="86"/>
      <c r="AH34" s="86" t="s">
        <v>139</v>
      </c>
      <c r="AI34" s="17"/>
      <c r="AJ34" s="86"/>
      <c r="AK34" s="86"/>
    </row>
    <row r="35" spans="1:37" s="7" customFormat="1" ht="15" customHeight="1" x14ac:dyDescent="0.45">
      <c r="A35" s="84">
        <v>6</v>
      </c>
      <c r="B35" s="189"/>
      <c r="C35" s="190"/>
      <c r="D35" s="92"/>
      <c r="E35" s="82" t="str">
        <f t="shared" si="0"/>
        <v/>
      </c>
      <c r="G35" s="84">
        <v>61</v>
      </c>
      <c r="H35" s="189"/>
      <c r="I35" s="190"/>
      <c r="J35" s="92"/>
      <c r="K35" s="82" t="str">
        <f t="shared" si="1"/>
        <v/>
      </c>
      <c r="M35" s="274" t="s">
        <v>21</v>
      </c>
      <c r="N35" s="275"/>
      <c r="O35" s="113">
        <f t="shared" si="2"/>
        <v>0</v>
      </c>
      <c r="P35" s="226" t="str">
        <f>IF($U$30=$AI$17,AI20,AI22)</f>
        <v>Please fill out below quantities</v>
      </c>
      <c r="Q35" s="227"/>
      <c r="R35" s="227"/>
      <c r="S35" s="227"/>
      <c r="T35" s="121"/>
      <c r="U35" s="17"/>
      <c r="V35" s="17"/>
      <c r="W35" s="17"/>
      <c r="X35" s="17"/>
      <c r="Y35" s="17"/>
      <c r="Z35" s="17"/>
      <c r="AA35" s="17"/>
      <c r="AB35" s="17"/>
      <c r="AC35" s="17"/>
      <c r="AD35" s="17"/>
      <c r="AE35" s="17"/>
      <c r="AF35" s="17"/>
      <c r="AG35" s="17"/>
      <c r="AH35" s="86" t="s">
        <v>100</v>
      </c>
      <c r="AI35" s="17"/>
      <c r="AJ35" s="17"/>
    </row>
    <row r="36" spans="1:37" s="7" customFormat="1" ht="15" customHeight="1" x14ac:dyDescent="0.45">
      <c r="A36" s="84">
        <v>7</v>
      </c>
      <c r="B36" s="189"/>
      <c r="C36" s="190"/>
      <c r="D36" s="92"/>
      <c r="E36" s="82" t="str">
        <f t="shared" si="0"/>
        <v/>
      </c>
      <c r="G36" s="84">
        <v>62</v>
      </c>
      <c r="H36" s="189"/>
      <c r="I36" s="190"/>
      <c r="J36" s="92"/>
      <c r="K36" s="82" t="str">
        <f t="shared" si="1"/>
        <v/>
      </c>
      <c r="M36" s="274" t="s">
        <v>22</v>
      </c>
      <c r="N36" s="275"/>
      <c r="O36" s="113">
        <f t="shared" si="2"/>
        <v>0</v>
      </c>
      <c r="P36" s="121"/>
      <c r="Q36" s="121"/>
      <c r="R36" s="121"/>
      <c r="S36" s="121"/>
      <c r="T36" s="121"/>
      <c r="U36" s="17"/>
      <c r="V36" s="17"/>
      <c r="W36" s="17"/>
      <c r="X36" s="17"/>
      <c r="Y36" s="17"/>
      <c r="Z36" s="17"/>
      <c r="AA36" s="17"/>
      <c r="AB36" s="17"/>
      <c r="AC36" s="17"/>
      <c r="AD36" s="17"/>
      <c r="AE36" s="17"/>
      <c r="AF36" s="17"/>
      <c r="AG36" s="17"/>
      <c r="AH36" s="86" t="s">
        <v>101</v>
      </c>
      <c r="AI36" s="17"/>
      <c r="AJ36" s="17"/>
    </row>
    <row r="37" spans="1:37" s="7" customFormat="1" ht="15" customHeight="1" x14ac:dyDescent="0.45">
      <c r="A37" s="84">
        <v>8</v>
      </c>
      <c r="B37" s="189"/>
      <c r="C37" s="190"/>
      <c r="D37" s="92"/>
      <c r="E37" s="82" t="str">
        <f t="shared" si="0"/>
        <v/>
      </c>
      <c r="G37" s="84">
        <v>63</v>
      </c>
      <c r="H37" s="189"/>
      <c r="I37" s="190"/>
      <c r="J37" s="92"/>
      <c r="K37" s="82" t="str">
        <f t="shared" si="1"/>
        <v/>
      </c>
      <c r="M37" s="274" t="s">
        <v>7</v>
      </c>
      <c r="N37" s="275"/>
      <c r="O37" s="113">
        <f t="shared" si="2"/>
        <v>0</v>
      </c>
      <c r="P37" s="121"/>
      <c r="Q37" s="240" t="s">
        <v>37</v>
      </c>
      <c r="R37" s="240"/>
      <c r="S37" s="240"/>
      <c r="T37" s="121"/>
      <c r="U37" s="17"/>
      <c r="V37" s="17"/>
      <c r="W37" s="17"/>
      <c r="X37" s="17"/>
      <c r="Y37" s="17"/>
      <c r="Z37" s="17"/>
      <c r="AA37" s="17"/>
      <c r="AB37" s="17"/>
      <c r="AC37" s="17"/>
      <c r="AD37" s="17"/>
      <c r="AE37" s="17"/>
      <c r="AF37" s="17"/>
      <c r="AG37" s="17"/>
      <c r="AH37" s="86" t="s">
        <v>114</v>
      </c>
      <c r="AI37" s="17"/>
      <c r="AJ37" s="17"/>
    </row>
    <row r="38" spans="1:37" s="7" customFormat="1" ht="15" customHeight="1" x14ac:dyDescent="0.45">
      <c r="A38" s="84">
        <v>9</v>
      </c>
      <c r="B38" s="189"/>
      <c r="C38" s="190"/>
      <c r="D38" s="92"/>
      <c r="E38" s="82" t="str">
        <f t="shared" si="0"/>
        <v/>
      </c>
      <c r="G38" s="84">
        <v>64</v>
      </c>
      <c r="H38" s="189"/>
      <c r="I38" s="190"/>
      <c r="J38" s="92"/>
      <c r="K38" s="82" t="str">
        <f t="shared" si="1"/>
        <v/>
      </c>
      <c r="M38" s="274" t="s">
        <v>23</v>
      </c>
      <c r="N38" s="275"/>
      <c r="O38" s="113">
        <f t="shared" si="2"/>
        <v>0</v>
      </c>
      <c r="P38" s="121"/>
      <c r="Q38" s="282" t="s">
        <v>2</v>
      </c>
      <c r="R38" s="283"/>
      <c r="S38" s="119" t="s">
        <v>3</v>
      </c>
      <c r="T38" s="121"/>
      <c r="U38" s="17"/>
      <c r="V38" s="17"/>
      <c r="W38" s="17"/>
      <c r="X38" s="17"/>
      <c r="Y38" s="17"/>
      <c r="Z38" s="17"/>
      <c r="AA38" s="17"/>
      <c r="AB38" s="17"/>
      <c r="AC38" s="17"/>
      <c r="AD38" s="17"/>
      <c r="AE38" s="17"/>
      <c r="AF38" s="17"/>
      <c r="AG38" s="17"/>
      <c r="AH38" s="86" t="s">
        <v>140</v>
      </c>
      <c r="AI38" s="17"/>
      <c r="AJ38" s="17"/>
    </row>
    <row r="39" spans="1:37" s="7" customFormat="1" ht="15" customHeight="1" x14ac:dyDescent="0.45">
      <c r="A39" s="84">
        <v>10</v>
      </c>
      <c r="B39" s="189"/>
      <c r="C39" s="190"/>
      <c r="D39" s="92"/>
      <c r="E39" s="82" t="str">
        <f t="shared" si="0"/>
        <v/>
      </c>
      <c r="G39" s="84">
        <v>65</v>
      </c>
      <c r="H39" s="189"/>
      <c r="I39" s="190"/>
      <c r="J39" s="92"/>
      <c r="K39" s="82" t="str">
        <f t="shared" si="1"/>
        <v/>
      </c>
      <c r="M39" s="274" t="s">
        <v>24</v>
      </c>
      <c r="N39" s="275"/>
      <c r="O39" s="93">
        <f t="shared" si="2"/>
        <v>0</v>
      </c>
      <c r="Q39" s="176" t="s">
        <v>4</v>
      </c>
      <c r="R39" s="177"/>
      <c r="S39" s="88"/>
      <c r="T39" s="109"/>
      <c r="U39" s="17"/>
      <c r="V39" s="17"/>
      <c r="W39" s="17"/>
      <c r="X39" s="17"/>
      <c r="Y39" s="17"/>
      <c r="Z39" s="17"/>
      <c r="AA39" s="17"/>
      <c r="AB39" s="17"/>
      <c r="AC39" s="17"/>
      <c r="AD39" s="17"/>
      <c r="AE39" s="17"/>
      <c r="AF39" s="17"/>
      <c r="AG39" s="17"/>
      <c r="AH39" s="86" t="s">
        <v>81</v>
      </c>
      <c r="AI39" s="17"/>
      <c r="AJ39" s="17"/>
    </row>
    <row r="40" spans="1:37" s="6" customFormat="1" ht="15" customHeight="1" x14ac:dyDescent="0.45">
      <c r="A40" s="84">
        <v>11</v>
      </c>
      <c r="B40" s="189"/>
      <c r="C40" s="190"/>
      <c r="D40" s="92"/>
      <c r="E40" s="82" t="str">
        <f t="shared" si="0"/>
        <v/>
      </c>
      <c r="G40" s="84">
        <v>66</v>
      </c>
      <c r="H40" s="189"/>
      <c r="I40" s="190"/>
      <c r="J40" s="92"/>
      <c r="K40" s="82" t="str">
        <f t="shared" si="1"/>
        <v/>
      </c>
      <c r="Q40" s="176" t="s">
        <v>39</v>
      </c>
      <c r="R40" s="177"/>
      <c r="S40" s="88"/>
      <c r="T40" s="7"/>
      <c r="U40" s="16"/>
      <c r="V40" s="16"/>
      <c r="W40" s="16"/>
      <c r="X40" s="16"/>
      <c r="Y40" s="16"/>
      <c r="Z40" s="16"/>
      <c r="AA40" s="16"/>
      <c r="AB40" s="16"/>
      <c r="AC40" s="16"/>
      <c r="AD40" s="16"/>
      <c r="AE40" s="16"/>
      <c r="AF40" s="16"/>
      <c r="AG40" s="16"/>
      <c r="AH40" s="86" t="s">
        <v>141</v>
      </c>
      <c r="AI40" s="16"/>
      <c r="AJ40" s="16"/>
    </row>
    <row r="41" spans="1:37" s="6" customFormat="1" ht="15" customHeight="1" x14ac:dyDescent="0.45">
      <c r="A41" s="84">
        <v>12</v>
      </c>
      <c r="B41" s="189"/>
      <c r="C41" s="190"/>
      <c r="D41" s="92"/>
      <c r="E41" s="82" t="str">
        <f t="shared" si="0"/>
        <v/>
      </c>
      <c r="G41" s="84">
        <v>67</v>
      </c>
      <c r="H41" s="189"/>
      <c r="I41" s="190"/>
      <c r="J41" s="92"/>
      <c r="K41" s="82" t="str">
        <f t="shared" si="1"/>
        <v/>
      </c>
      <c r="Q41" s="176" t="s">
        <v>17</v>
      </c>
      <c r="R41" s="177"/>
      <c r="S41" s="88"/>
      <c r="U41" s="16"/>
      <c r="V41" s="16"/>
      <c r="W41" s="16"/>
      <c r="X41" s="16"/>
      <c r="Y41" s="16"/>
      <c r="Z41" s="16"/>
      <c r="AA41" s="16"/>
      <c r="AB41" s="16"/>
      <c r="AC41" s="16"/>
      <c r="AD41" s="16"/>
      <c r="AE41" s="16"/>
      <c r="AF41" s="16"/>
      <c r="AG41" s="16"/>
      <c r="AH41" s="86" t="s">
        <v>120</v>
      </c>
      <c r="AI41" s="16"/>
      <c r="AJ41" s="16"/>
    </row>
    <row r="42" spans="1:37" s="6" customFormat="1" ht="15" customHeight="1" x14ac:dyDescent="0.45">
      <c r="A42" s="84">
        <v>13</v>
      </c>
      <c r="B42" s="189"/>
      <c r="C42" s="190"/>
      <c r="D42" s="92"/>
      <c r="E42" s="82" t="str">
        <f t="shared" si="0"/>
        <v/>
      </c>
      <c r="G42" s="84">
        <v>68</v>
      </c>
      <c r="H42" s="189"/>
      <c r="I42" s="190"/>
      <c r="J42" s="92"/>
      <c r="K42" s="82" t="str">
        <f t="shared" si="1"/>
        <v/>
      </c>
      <c r="Q42" s="176" t="s">
        <v>5</v>
      </c>
      <c r="R42" s="177"/>
      <c r="S42" s="88"/>
      <c r="Z42" s="16"/>
      <c r="AA42" s="16"/>
      <c r="AB42" s="16"/>
      <c r="AC42" s="16"/>
      <c r="AD42" s="16"/>
      <c r="AE42" s="16"/>
      <c r="AF42" s="16"/>
      <c r="AG42" s="16"/>
      <c r="AH42" s="86" t="s">
        <v>102</v>
      </c>
      <c r="AI42" s="16"/>
      <c r="AJ42" s="16"/>
    </row>
    <row r="43" spans="1:37" s="6" customFormat="1" ht="15" customHeight="1" x14ac:dyDescent="0.45">
      <c r="A43" s="84">
        <v>14</v>
      </c>
      <c r="B43" s="189"/>
      <c r="C43" s="190"/>
      <c r="D43" s="92"/>
      <c r="E43" s="82" t="str">
        <f t="shared" si="0"/>
        <v/>
      </c>
      <c r="G43" s="84">
        <v>69</v>
      </c>
      <c r="H43" s="189"/>
      <c r="I43" s="190"/>
      <c r="J43" s="92"/>
      <c r="K43" s="82" t="str">
        <f t="shared" si="1"/>
        <v/>
      </c>
      <c r="M43" s="178" t="s">
        <v>11</v>
      </c>
      <c r="N43" s="179"/>
      <c r="O43" s="78">
        <f>SUM(O28:O39)</f>
        <v>0</v>
      </c>
      <c r="Q43" s="176" t="s">
        <v>40</v>
      </c>
      <c r="R43" s="177"/>
      <c r="S43" s="88"/>
      <c r="Z43" s="16"/>
      <c r="AA43" s="16"/>
      <c r="AB43" s="16"/>
      <c r="AC43" s="16"/>
      <c r="AD43" s="16"/>
      <c r="AE43" s="16"/>
      <c r="AF43" s="16"/>
      <c r="AG43" s="16"/>
      <c r="AH43" s="86" t="s">
        <v>142</v>
      </c>
      <c r="AI43" s="16"/>
      <c r="AJ43" s="16"/>
    </row>
    <row r="44" spans="1:37" s="6" customFormat="1" ht="15" customHeight="1" x14ac:dyDescent="0.45">
      <c r="A44" s="84">
        <v>15</v>
      </c>
      <c r="B44" s="189"/>
      <c r="C44" s="190"/>
      <c r="D44" s="92"/>
      <c r="E44" s="82" t="str">
        <f t="shared" si="0"/>
        <v/>
      </c>
      <c r="G44" s="84">
        <v>70</v>
      </c>
      <c r="H44" s="189"/>
      <c r="I44" s="190"/>
      <c r="J44" s="92"/>
      <c r="K44" s="82" t="str">
        <f t="shared" si="1"/>
        <v/>
      </c>
      <c r="Q44" s="176" t="s">
        <v>19</v>
      </c>
      <c r="R44" s="177"/>
      <c r="S44" s="88"/>
      <c r="Z44" s="16"/>
      <c r="AA44" s="16"/>
      <c r="AB44" s="16"/>
      <c r="AC44" s="16"/>
      <c r="AD44" s="16"/>
      <c r="AE44" s="16"/>
      <c r="AF44" s="16"/>
      <c r="AG44" s="16"/>
      <c r="AH44" s="86" t="s">
        <v>103</v>
      </c>
      <c r="AI44" s="16"/>
      <c r="AJ44" s="16"/>
    </row>
    <row r="45" spans="1:37" s="6" customFormat="1" ht="15" customHeight="1" x14ac:dyDescent="0.45">
      <c r="A45" s="84">
        <v>16</v>
      </c>
      <c r="B45" s="189"/>
      <c r="C45" s="190"/>
      <c r="D45" s="92"/>
      <c r="E45" s="82" t="str">
        <f t="shared" si="0"/>
        <v/>
      </c>
      <c r="G45" s="84">
        <v>71</v>
      </c>
      <c r="H45" s="189"/>
      <c r="I45" s="190"/>
      <c r="J45" s="92"/>
      <c r="K45" s="82" t="str">
        <f t="shared" si="1"/>
        <v/>
      </c>
      <c r="M45" s="174" t="s">
        <v>12</v>
      </c>
      <c r="N45" s="175"/>
      <c r="O45" s="91">
        <f>O28+O31+O34+O37</f>
        <v>0</v>
      </c>
      <c r="Q45" s="176" t="s">
        <v>6</v>
      </c>
      <c r="R45" s="177"/>
      <c r="S45" s="88"/>
      <c r="Z45" s="16"/>
      <c r="AA45" s="16"/>
      <c r="AB45" s="16"/>
      <c r="AC45" s="16"/>
      <c r="AD45" s="16"/>
      <c r="AE45" s="16"/>
      <c r="AF45" s="16"/>
      <c r="AG45" s="16"/>
      <c r="AH45" s="86" t="s">
        <v>85</v>
      </c>
      <c r="AI45" s="16"/>
      <c r="AJ45" s="16"/>
    </row>
    <row r="46" spans="1:37" s="6" customFormat="1" ht="15" customHeight="1" x14ac:dyDescent="0.45">
      <c r="A46" s="84">
        <v>17</v>
      </c>
      <c r="B46" s="189"/>
      <c r="C46" s="190"/>
      <c r="D46" s="92"/>
      <c r="E46" s="82" t="str">
        <f t="shared" si="0"/>
        <v/>
      </c>
      <c r="G46" s="84">
        <v>72</v>
      </c>
      <c r="H46" s="189"/>
      <c r="I46" s="190"/>
      <c r="J46" s="92"/>
      <c r="K46" s="82" t="str">
        <f t="shared" si="1"/>
        <v/>
      </c>
      <c r="M46" s="174" t="s">
        <v>13</v>
      </c>
      <c r="N46" s="175"/>
      <c r="O46" s="91">
        <f>O29+O32+O35+O38</f>
        <v>0</v>
      </c>
      <c r="Q46" s="176" t="s">
        <v>41</v>
      </c>
      <c r="R46" s="177"/>
      <c r="S46" s="88"/>
      <c r="Z46" s="16"/>
      <c r="AA46" s="16"/>
      <c r="AB46" s="16"/>
      <c r="AC46" s="16"/>
      <c r="AD46" s="16"/>
      <c r="AE46" s="16"/>
      <c r="AF46" s="16"/>
      <c r="AG46" s="16"/>
      <c r="AH46" s="86" t="s">
        <v>104</v>
      </c>
      <c r="AI46" s="16"/>
      <c r="AJ46" s="16"/>
    </row>
    <row r="47" spans="1:37" s="9" customFormat="1" ht="15" customHeight="1" x14ac:dyDescent="0.45">
      <c r="A47" s="84">
        <v>18</v>
      </c>
      <c r="B47" s="189"/>
      <c r="C47" s="190"/>
      <c r="D47" s="92"/>
      <c r="E47" s="82" t="str">
        <f t="shared" si="0"/>
        <v/>
      </c>
      <c r="G47" s="84">
        <v>73</v>
      </c>
      <c r="H47" s="189"/>
      <c r="I47" s="190"/>
      <c r="J47" s="92"/>
      <c r="K47" s="82" t="str">
        <f t="shared" si="1"/>
        <v/>
      </c>
      <c r="M47" s="174" t="s">
        <v>14</v>
      </c>
      <c r="N47" s="175"/>
      <c r="O47" s="91">
        <f>O30+O33+O36+O39</f>
        <v>0</v>
      </c>
      <c r="P47" s="6"/>
      <c r="Q47" s="176" t="s">
        <v>21</v>
      </c>
      <c r="R47" s="177"/>
      <c r="S47" s="88"/>
      <c r="T47" s="6"/>
      <c r="Z47" s="18"/>
      <c r="AA47" s="18"/>
      <c r="AB47" s="18"/>
      <c r="AC47" s="18"/>
      <c r="AD47" s="18"/>
      <c r="AE47" s="18"/>
      <c r="AF47" s="18"/>
      <c r="AG47" s="18"/>
      <c r="AI47" s="18"/>
      <c r="AJ47" s="18"/>
    </row>
    <row r="48" spans="1:37" s="9" customFormat="1" ht="15" customHeight="1" x14ac:dyDescent="0.45">
      <c r="A48" s="84">
        <v>19</v>
      </c>
      <c r="B48" s="189"/>
      <c r="C48" s="190"/>
      <c r="D48" s="92"/>
      <c r="E48" s="82" t="str">
        <f t="shared" si="0"/>
        <v/>
      </c>
      <c r="G48" s="84">
        <v>74</v>
      </c>
      <c r="H48" s="189"/>
      <c r="I48" s="190"/>
      <c r="J48" s="92"/>
      <c r="K48" s="82" t="str">
        <f t="shared" si="1"/>
        <v/>
      </c>
      <c r="M48" s="172" t="s">
        <v>15</v>
      </c>
      <c r="N48" s="173"/>
      <c r="O48" s="91">
        <f>SUM(O45:O47)</f>
        <v>0</v>
      </c>
      <c r="P48" s="6"/>
      <c r="Q48" s="176" t="s">
        <v>7</v>
      </c>
      <c r="R48" s="177"/>
      <c r="S48" s="88"/>
    </row>
    <row r="49" spans="1:20" s="9" customFormat="1" ht="15" customHeight="1" x14ac:dyDescent="0.45">
      <c r="A49" s="84">
        <v>20</v>
      </c>
      <c r="B49" s="189"/>
      <c r="C49" s="190"/>
      <c r="D49" s="92"/>
      <c r="E49" s="82" t="str">
        <f t="shared" si="0"/>
        <v/>
      </c>
      <c r="G49" s="84">
        <v>75</v>
      </c>
      <c r="H49" s="189"/>
      <c r="I49" s="190"/>
      <c r="J49" s="92"/>
      <c r="K49" s="82" t="str">
        <f t="shared" si="1"/>
        <v/>
      </c>
      <c r="M49" s="185" t="s">
        <v>16</v>
      </c>
      <c r="N49" s="186"/>
      <c r="O49" s="181">
        <f>COUNTA(B28:C82)+COUNTA(H28:I82)</f>
        <v>0</v>
      </c>
      <c r="P49" s="6"/>
      <c r="Q49" s="176" t="s">
        <v>42</v>
      </c>
      <c r="R49" s="177"/>
      <c r="S49" s="88"/>
    </row>
    <row r="50" spans="1:20" s="6" customFormat="1" ht="15" customHeight="1" x14ac:dyDescent="0.45">
      <c r="A50" s="84">
        <v>21</v>
      </c>
      <c r="B50" s="189"/>
      <c r="C50" s="190"/>
      <c r="D50" s="92"/>
      <c r="E50" s="82" t="str">
        <f t="shared" si="0"/>
        <v/>
      </c>
      <c r="G50" s="84">
        <v>76</v>
      </c>
      <c r="H50" s="189"/>
      <c r="I50" s="190"/>
      <c r="J50" s="92"/>
      <c r="K50" s="82" t="str">
        <f t="shared" si="1"/>
        <v/>
      </c>
      <c r="M50" s="187"/>
      <c r="N50" s="188"/>
      <c r="O50" s="182"/>
      <c r="P50" s="8"/>
      <c r="Q50" s="176" t="s">
        <v>23</v>
      </c>
      <c r="R50" s="177"/>
      <c r="S50" s="88"/>
      <c r="T50" s="9"/>
    </row>
    <row r="51" spans="1:20" s="6" customFormat="1" ht="15" customHeight="1" x14ac:dyDescent="0.45">
      <c r="A51" s="84">
        <v>22</v>
      </c>
      <c r="B51" s="189"/>
      <c r="C51" s="190"/>
      <c r="D51" s="92"/>
      <c r="E51" s="82" t="str">
        <f t="shared" si="0"/>
        <v/>
      </c>
      <c r="G51" s="84">
        <v>77</v>
      </c>
      <c r="H51" s="189"/>
      <c r="I51" s="190"/>
      <c r="J51" s="92"/>
      <c r="K51" s="82" t="str">
        <f t="shared" si="1"/>
        <v/>
      </c>
      <c r="M51" s="184" t="s">
        <v>31</v>
      </c>
      <c r="N51" s="184"/>
      <c r="O51" s="183">
        <f>SUM(K74:K82)</f>
        <v>0</v>
      </c>
      <c r="P51" s="8"/>
    </row>
    <row r="52" spans="1:20" s="6" customFormat="1" ht="15" customHeight="1" x14ac:dyDescent="0.45">
      <c r="A52" s="84">
        <v>23</v>
      </c>
      <c r="B52" s="189"/>
      <c r="C52" s="190"/>
      <c r="D52" s="92"/>
      <c r="E52" s="82" t="str">
        <f t="shared" si="0"/>
        <v/>
      </c>
      <c r="G52" s="84">
        <v>78</v>
      </c>
      <c r="H52" s="189"/>
      <c r="I52" s="190"/>
      <c r="J52" s="92"/>
      <c r="K52" s="82" t="str">
        <f t="shared" si="1"/>
        <v/>
      </c>
      <c r="M52" s="184"/>
      <c r="N52" s="184"/>
      <c r="O52" s="183"/>
      <c r="Q52" s="178" t="s">
        <v>11</v>
      </c>
      <c r="R52" s="179"/>
      <c r="S52" s="78">
        <f>SUM(S39:S50)</f>
        <v>0</v>
      </c>
    </row>
    <row r="53" spans="1:20" s="6" customFormat="1" ht="15" customHeight="1" x14ac:dyDescent="0.45">
      <c r="A53" s="84">
        <v>24</v>
      </c>
      <c r="B53" s="189"/>
      <c r="C53" s="190"/>
      <c r="D53" s="92"/>
      <c r="E53" s="82" t="str">
        <f t="shared" si="0"/>
        <v/>
      </c>
      <c r="G53" s="84">
        <v>79</v>
      </c>
      <c r="H53" s="189"/>
      <c r="I53" s="190"/>
      <c r="J53" s="92"/>
      <c r="K53" s="82" t="str">
        <f t="shared" si="1"/>
        <v/>
      </c>
      <c r="Q53" s="1"/>
      <c r="R53" s="1"/>
    </row>
    <row r="54" spans="1:20" s="6" customFormat="1" ht="15" customHeight="1" x14ac:dyDescent="0.45">
      <c r="A54" s="84">
        <v>25</v>
      </c>
      <c r="B54" s="189"/>
      <c r="C54" s="190"/>
      <c r="D54" s="92"/>
      <c r="E54" s="82" t="str">
        <f t="shared" si="0"/>
        <v/>
      </c>
      <c r="G54" s="84">
        <v>80</v>
      </c>
      <c r="H54" s="189"/>
      <c r="I54" s="190"/>
      <c r="J54" s="92"/>
      <c r="K54" s="82" t="str">
        <f t="shared" si="1"/>
        <v/>
      </c>
      <c r="Q54" s="174" t="s">
        <v>12</v>
      </c>
      <c r="R54" s="175"/>
      <c r="S54" s="117">
        <f>S39+S42+S45+S48</f>
        <v>0</v>
      </c>
    </row>
    <row r="55" spans="1:20" s="6" customFormat="1" ht="15" customHeight="1" x14ac:dyDescent="0.45">
      <c r="A55" s="84">
        <v>26</v>
      </c>
      <c r="B55" s="189"/>
      <c r="C55" s="190"/>
      <c r="D55" s="92"/>
      <c r="E55" s="82" t="str">
        <f t="shared" si="0"/>
        <v/>
      </c>
      <c r="G55" s="84">
        <v>81</v>
      </c>
      <c r="H55" s="189"/>
      <c r="I55" s="190"/>
      <c r="J55" s="92"/>
      <c r="K55" s="82" t="str">
        <f t="shared" si="1"/>
        <v/>
      </c>
      <c r="Q55" s="174" t="s">
        <v>46</v>
      </c>
      <c r="R55" s="175"/>
      <c r="S55" s="117">
        <f>S40+S43+S46+S49</f>
        <v>0</v>
      </c>
    </row>
    <row r="56" spans="1:20" s="6" customFormat="1" ht="15" customHeight="1" x14ac:dyDescent="0.45">
      <c r="A56" s="84">
        <v>27</v>
      </c>
      <c r="B56" s="189"/>
      <c r="C56" s="190"/>
      <c r="D56" s="92"/>
      <c r="E56" s="82" t="str">
        <f t="shared" si="0"/>
        <v/>
      </c>
      <c r="G56" s="84">
        <v>82</v>
      </c>
      <c r="H56" s="189"/>
      <c r="I56" s="190"/>
      <c r="J56" s="92"/>
      <c r="K56" s="82" t="str">
        <f t="shared" si="1"/>
        <v/>
      </c>
      <c r="Q56" s="174" t="s">
        <v>13</v>
      </c>
      <c r="R56" s="175"/>
      <c r="S56" s="104">
        <f>S41+S44+S47+S50</f>
        <v>0</v>
      </c>
    </row>
    <row r="57" spans="1:20" s="6" customFormat="1" ht="15" customHeight="1" x14ac:dyDescent="0.45">
      <c r="A57" s="84">
        <v>28</v>
      </c>
      <c r="B57" s="189"/>
      <c r="C57" s="190"/>
      <c r="D57" s="92"/>
      <c r="E57" s="82" t="str">
        <f t="shared" si="0"/>
        <v/>
      </c>
      <c r="G57" s="84">
        <v>83</v>
      </c>
      <c r="H57" s="189"/>
      <c r="I57" s="190"/>
      <c r="J57" s="92"/>
      <c r="K57" s="82" t="str">
        <f t="shared" si="1"/>
        <v/>
      </c>
      <c r="Q57" s="172" t="s">
        <v>38</v>
      </c>
      <c r="R57" s="173"/>
      <c r="S57" s="104">
        <f>SUM(S54:S56)</f>
        <v>0</v>
      </c>
    </row>
    <row r="58" spans="1:20" s="6" customFormat="1" ht="15" customHeight="1" x14ac:dyDescent="0.45">
      <c r="A58" s="84">
        <v>29</v>
      </c>
      <c r="B58" s="189"/>
      <c r="C58" s="190"/>
      <c r="D58" s="92"/>
      <c r="E58" s="82" t="str">
        <f t="shared" si="0"/>
        <v/>
      </c>
      <c r="G58" s="84">
        <v>84</v>
      </c>
      <c r="H58" s="189"/>
      <c r="I58" s="190"/>
      <c r="J58" s="92"/>
      <c r="K58" s="82" t="str">
        <f t="shared" si="1"/>
        <v/>
      </c>
    </row>
    <row r="59" spans="1:20" s="6" customFormat="1" ht="15" customHeight="1" x14ac:dyDescent="0.45">
      <c r="A59" s="84">
        <v>30</v>
      </c>
      <c r="B59" s="189"/>
      <c r="C59" s="190"/>
      <c r="D59" s="92"/>
      <c r="E59" s="82" t="str">
        <f t="shared" si="0"/>
        <v/>
      </c>
      <c r="G59" s="84">
        <v>85</v>
      </c>
      <c r="H59" s="189"/>
      <c r="I59" s="190"/>
      <c r="J59" s="92"/>
      <c r="K59" s="82" t="str">
        <f t="shared" si="1"/>
        <v/>
      </c>
    </row>
    <row r="60" spans="1:20" s="6" customFormat="1" ht="15" customHeight="1" x14ac:dyDescent="0.45">
      <c r="A60" s="84">
        <v>31</v>
      </c>
      <c r="B60" s="189"/>
      <c r="C60" s="190"/>
      <c r="D60" s="92"/>
      <c r="E60" s="82" t="str">
        <f t="shared" si="0"/>
        <v/>
      </c>
      <c r="G60" s="84">
        <v>86</v>
      </c>
      <c r="H60" s="189"/>
      <c r="I60" s="190"/>
      <c r="J60" s="92"/>
      <c r="K60" s="82" t="str">
        <f t="shared" si="1"/>
        <v/>
      </c>
    </row>
    <row r="61" spans="1:20" s="6" customFormat="1" ht="15" customHeight="1" x14ac:dyDescent="0.45">
      <c r="A61" s="84">
        <v>32</v>
      </c>
      <c r="B61" s="189"/>
      <c r="C61" s="190"/>
      <c r="D61" s="92"/>
      <c r="E61" s="82" t="str">
        <f t="shared" si="0"/>
        <v/>
      </c>
      <c r="G61" s="84">
        <v>87</v>
      </c>
      <c r="H61" s="189"/>
      <c r="I61" s="190"/>
      <c r="J61" s="92"/>
      <c r="K61" s="82" t="str">
        <f t="shared" si="1"/>
        <v/>
      </c>
      <c r="L61" s="22"/>
    </row>
    <row r="62" spans="1:20" s="6" customFormat="1" ht="15" customHeight="1" x14ac:dyDescent="0.45">
      <c r="A62" s="84">
        <v>33</v>
      </c>
      <c r="B62" s="189"/>
      <c r="C62" s="190"/>
      <c r="D62" s="92"/>
      <c r="E62" s="82" t="str">
        <f t="shared" si="0"/>
        <v/>
      </c>
      <c r="G62" s="84">
        <v>88</v>
      </c>
      <c r="H62" s="189"/>
      <c r="I62" s="190"/>
      <c r="J62" s="92"/>
      <c r="K62" s="82" t="str">
        <f t="shared" si="1"/>
        <v/>
      </c>
    </row>
    <row r="63" spans="1:20" s="6" customFormat="1" ht="15" customHeight="1" x14ac:dyDescent="0.45">
      <c r="A63" s="84">
        <v>34</v>
      </c>
      <c r="B63" s="189"/>
      <c r="C63" s="190"/>
      <c r="D63" s="92"/>
      <c r="E63" s="82" t="str">
        <f t="shared" si="0"/>
        <v/>
      </c>
      <c r="G63" s="84">
        <v>89</v>
      </c>
      <c r="H63" s="189"/>
      <c r="I63" s="190"/>
      <c r="J63" s="92"/>
      <c r="K63" s="82" t="str">
        <f t="shared" si="1"/>
        <v/>
      </c>
    </row>
    <row r="64" spans="1:20" s="6" customFormat="1" ht="15" customHeight="1" x14ac:dyDescent="0.45">
      <c r="A64" s="84">
        <v>35</v>
      </c>
      <c r="B64" s="189"/>
      <c r="C64" s="190"/>
      <c r="D64" s="92"/>
      <c r="E64" s="82" t="str">
        <f t="shared" si="0"/>
        <v/>
      </c>
      <c r="G64" s="84">
        <v>90</v>
      </c>
      <c r="H64" s="189"/>
      <c r="I64" s="190"/>
      <c r="J64" s="92"/>
      <c r="K64" s="82" t="str">
        <f t="shared" si="1"/>
        <v/>
      </c>
      <c r="O64" s="53"/>
    </row>
    <row r="65" spans="1:20" s="6" customFormat="1" ht="15" customHeight="1" x14ac:dyDescent="0.45">
      <c r="A65" s="84">
        <v>36</v>
      </c>
      <c r="B65" s="189"/>
      <c r="C65" s="190"/>
      <c r="D65" s="92"/>
      <c r="E65" s="82" t="str">
        <f t="shared" si="0"/>
        <v/>
      </c>
      <c r="G65" s="84">
        <v>91</v>
      </c>
      <c r="H65" s="189"/>
      <c r="I65" s="190"/>
      <c r="J65" s="92"/>
      <c r="K65" s="82" t="str">
        <f t="shared" si="1"/>
        <v/>
      </c>
      <c r="O65" s="53"/>
    </row>
    <row r="66" spans="1:20" s="6" customFormat="1" ht="15" customHeight="1" x14ac:dyDescent="0.45">
      <c r="A66" s="84">
        <v>37</v>
      </c>
      <c r="B66" s="189"/>
      <c r="C66" s="190"/>
      <c r="D66" s="92"/>
      <c r="E66" s="82" t="str">
        <f t="shared" si="0"/>
        <v/>
      </c>
      <c r="G66" s="84">
        <v>92</v>
      </c>
      <c r="H66" s="189"/>
      <c r="I66" s="190"/>
      <c r="J66" s="92"/>
      <c r="K66" s="82" t="str">
        <f t="shared" si="1"/>
        <v/>
      </c>
      <c r="O66" s="53"/>
    </row>
    <row r="67" spans="1:20" s="6" customFormat="1" ht="15" customHeight="1" x14ac:dyDescent="0.45">
      <c r="A67" s="84">
        <v>38</v>
      </c>
      <c r="B67" s="189"/>
      <c r="C67" s="190"/>
      <c r="D67" s="92"/>
      <c r="E67" s="82" t="str">
        <f t="shared" si="0"/>
        <v/>
      </c>
      <c r="G67" s="84">
        <v>93</v>
      </c>
      <c r="H67" s="189"/>
      <c r="I67" s="190"/>
      <c r="J67" s="92"/>
      <c r="K67" s="82" t="str">
        <f t="shared" si="1"/>
        <v/>
      </c>
      <c r="O67" s="53"/>
    </row>
    <row r="68" spans="1:20" s="6" customFormat="1" ht="15" customHeight="1" x14ac:dyDescent="0.45">
      <c r="A68" s="84">
        <v>39</v>
      </c>
      <c r="B68" s="189"/>
      <c r="C68" s="190"/>
      <c r="D68" s="92"/>
      <c r="E68" s="82" t="str">
        <f t="shared" si="0"/>
        <v/>
      </c>
      <c r="G68" s="84">
        <v>94</v>
      </c>
      <c r="H68" s="189"/>
      <c r="I68" s="190"/>
      <c r="J68" s="92"/>
      <c r="K68" s="82" t="str">
        <f t="shared" si="1"/>
        <v/>
      </c>
      <c r="O68" s="53"/>
    </row>
    <row r="69" spans="1:20" s="6" customFormat="1" ht="15" customHeight="1" x14ac:dyDescent="0.45">
      <c r="A69" s="84">
        <v>40</v>
      </c>
      <c r="B69" s="189"/>
      <c r="C69" s="190"/>
      <c r="D69" s="92"/>
      <c r="E69" s="82" t="str">
        <f t="shared" si="0"/>
        <v/>
      </c>
      <c r="G69" s="84">
        <v>95</v>
      </c>
      <c r="H69" s="189"/>
      <c r="I69" s="190"/>
      <c r="J69" s="92"/>
      <c r="K69" s="82" t="str">
        <f t="shared" si="1"/>
        <v/>
      </c>
      <c r="O69" s="53"/>
    </row>
    <row r="70" spans="1:20" s="6" customFormat="1" ht="15" customHeight="1" x14ac:dyDescent="0.45">
      <c r="A70" s="84">
        <v>41</v>
      </c>
      <c r="B70" s="189"/>
      <c r="C70" s="190"/>
      <c r="D70" s="92"/>
      <c r="E70" s="82" t="str">
        <f t="shared" si="0"/>
        <v/>
      </c>
      <c r="G70" s="84">
        <v>96</v>
      </c>
      <c r="H70" s="189"/>
      <c r="I70" s="190"/>
      <c r="J70" s="92"/>
      <c r="K70" s="82" t="str">
        <f t="shared" si="1"/>
        <v/>
      </c>
      <c r="O70" s="53"/>
    </row>
    <row r="71" spans="1:20" s="6" customFormat="1" ht="15" customHeight="1" x14ac:dyDescent="0.45">
      <c r="A71" s="84">
        <v>42</v>
      </c>
      <c r="B71" s="189"/>
      <c r="C71" s="190"/>
      <c r="D71" s="92"/>
      <c r="E71" s="82" t="str">
        <f t="shared" si="0"/>
        <v/>
      </c>
      <c r="G71" s="84">
        <v>97</v>
      </c>
      <c r="H71" s="189"/>
      <c r="I71" s="190"/>
      <c r="J71" s="92"/>
      <c r="K71" s="82" t="str">
        <f t="shared" si="1"/>
        <v/>
      </c>
      <c r="P71" s="10"/>
      <c r="Q71" s="10"/>
      <c r="R71" s="10"/>
    </row>
    <row r="72" spans="1:20" s="6" customFormat="1" ht="15" customHeight="1" x14ac:dyDescent="0.45">
      <c r="A72" s="84">
        <v>43</v>
      </c>
      <c r="B72" s="189"/>
      <c r="C72" s="190"/>
      <c r="D72" s="92"/>
      <c r="E72" s="82" t="str">
        <f t="shared" si="0"/>
        <v/>
      </c>
      <c r="G72" s="84">
        <v>98</v>
      </c>
      <c r="H72" s="189"/>
      <c r="I72" s="190"/>
      <c r="J72" s="92"/>
      <c r="K72" s="82" t="str">
        <f t="shared" si="1"/>
        <v/>
      </c>
      <c r="P72" s="10"/>
      <c r="Q72" s="10"/>
      <c r="R72" s="10"/>
    </row>
    <row r="73" spans="1:20" s="6" customFormat="1" ht="15" customHeight="1" x14ac:dyDescent="0.45">
      <c r="A73" s="84">
        <v>44</v>
      </c>
      <c r="B73" s="189"/>
      <c r="C73" s="190"/>
      <c r="D73" s="92"/>
      <c r="E73" s="82" t="str">
        <f t="shared" si="0"/>
        <v/>
      </c>
      <c r="G73" s="84">
        <v>99</v>
      </c>
      <c r="H73" s="189"/>
      <c r="I73" s="190"/>
      <c r="J73" s="92"/>
      <c r="K73" s="82" t="str">
        <f t="shared" si="1"/>
        <v/>
      </c>
      <c r="P73" s="10"/>
      <c r="Q73" s="10"/>
      <c r="R73" s="10"/>
    </row>
    <row r="74" spans="1:20" s="6" customFormat="1" ht="15" customHeight="1" x14ac:dyDescent="0.45">
      <c r="A74" s="84">
        <v>45</v>
      </c>
      <c r="B74" s="189"/>
      <c r="C74" s="190"/>
      <c r="D74" s="92"/>
      <c r="E74" s="82" t="str">
        <f t="shared" si="0"/>
        <v/>
      </c>
      <c r="G74" s="191" t="s">
        <v>32</v>
      </c>
      <c r="H74" s="189"/>
      <c r="I74" s="190"/>
      <c r="J74" s="92"/>
      <c r="K74" s="82" t="str">
        <f t="shared" si="1"/>
        <v/>
      </c>
      <c r="P74" s="10"/>
      <c r="Q74" s="10"/>
      <c r="R74" s="10"/>
    </row>
    <row r="75" spans="1:20" ht="15" customHeight="1" x14ac:dyDescent="0.45">
      <c r="A75" s="84">
        <v>46</v>
      </c>
      <c r="B75" s="189"/>
      <c r="C75" s="190"/>
      <c r="D75" s="92"/>
      <c r="E75" s="82" t="str">
        <f t="shared" si="0"/>
        <v/>
      </c>
      <c r="G75" s="191"/>
      <c r="H75" s="189"/>
      <c r="I75" s="190"/>
      <c r="J75" s="92"/>
      <c r="K75" s="82" t="str">
        <f t="shared" si="1"/>
        <v/>
      </c>
      <c r="L75" s="6"/>
      <c r="M75" s="11"/>
      <c r="N75" s="6"/>
      <c r="O75" s="6"/>
      <c r="P75" s="6"/>
      <c r="Q75" s="6"/>
      <c r="R75" s="6"/>
      <c r="S75" s="6"/>
      <c r="T75" s="6"/>
    </row>
    <row r="76" spans="1:20" ht="15" customHeight="1" x14ac:dyDescent="0.3">
      <c r="A76" s="84">
        <v>47</v>
      </c>
      <c r="B76" s="189"/>
      <c r="C76" s="190"/>
      <c r="D76" s="92"/>
      <c r="E76" s="82" t="str">
        <f t="shared" si="0"/>
        <v/>
      </c>
      <c r="G76" s="191"/>
      <c r="H76" s="189"/>
      <c r="I76" s="190"/>
      <c r="J76" s="92"/>
      <c r="K76" s="82" t="str">
        <f t="shared" si="1"/>
        <v/>
      </c>
    </row>
    <row r="77" spans="1:20" ht="15" customHeight="1" x14ac:dyDescent="0.3">
      <c r="A77" s="84">
        <v>48</v>
      </c>
      <c r="B77" s="189"/>
      <c r="C77" s="190"/>
      <c r="D77" s="92"/>
      <c r="E77" s="82" t="str">
        <f t="shared" si="0"/>
        <v/>
      </c>
      <c r="G77" s="191"/>
      <c r="H77" s="189"/>
      <c r="I77" s="190"/>
      <c r="J77" s="92"/>
      <c r="K77" s="82" t="str">
        <f t="shared" si="1"/>
        <v/>
      </c>
    </row>
    <row r="78" spans="1:20" ht="15" customHeight="1" x14ac:dyDescent="0.3">
      <c r="A78" s="84">
        <v>49</v>
      </c>
      <c r="B78" s="189"/>
      <c r="C78" s="190"/>
      <c r="D78" s="92"/>
      <c r="E78" s="82" t="str">
        <f t="shared" si="0"/>
        <v/>
      </c>
      <c r="G78" s="191"/>
      <c r="H78" s="189"/>
      <c r="I78" s="190"/>
      <c r="J78" s="92"/>
      <c r="K78" s="82" t="str">
        <f t="shared" si="1"/>
        <v/>
      </c>
    </row>
    <row r="79" spans="1:20" ht="15" customHeight="1" x14ac:dyDescent="0.3">
      <c r="A79" s="84">
        <v>50</v>
      </c>
      <c r="B79" s="189"/>
      <c r="C79" s="190"/>
      <c r="D79" s="92"/>
      <c r="E79" s="82" t="str">
        <f t="shared" si="0"/>
        <v/>
      </c>
      <c r="G79" s="191"/>
      <c r="H79" s="189"/>
      <c r="I79" s="190"/>
      <c r="J79" s="92"/>
      <c r="K79" s="82" t="str">
        <f t="shared" si="1"/>
        <v/>
      </c>
    </row>
    <row r="80" spans="1:20" ht="15" customHeight="1" x14ac:dyDescent="0.3">
      <c r="A80" s="84">
        <v>51</v>
      </c>
      <c r="B80" s="189"/>
      <c r="C80" s="190"/>
      <c r="D80" s="92"/>
      <c r="E80" s="82" t="str">
        <f t="shared" si="0"/>
        <v/>
      </c>
      <c r="G80" s="191"/>
      <c r="H80" s="189"/>
      <c r="I80" s="190"/>
      <c r="J80" s="92"/>
      <c r="K80" s="82" t="str">
        <f t="shared" si="1"/>
        <v/>
      </c>
    </row>
    <row r="81" spans="1:11" ht="15" customHeight="1" x14ac:dyDescent="0.3">
      <c r="A81" s="84">
        <v>52</v>
      </c>
      <c r="B81" s="189"/>
      <c r="C81" s="190"/>
      <c r="D81" s="92"/>
      <c r="E81" s="82" t="str">
        <f t="shared" si="0"/>
        <v/>
      </c>
      <c r="G81" s="191"/>
      <c r="H81" s="189"/>
      <c r="I81" s="190"/>
      <c r="J81" s="92"/>
      <c r="K81" s="82" t="str">
        <f t="shared" si="1"/>
        <v/>
      </c>
    </row>
    <row r="82" spans="1:11" ht="15" customHeight="1" x14ac:dyDescent="0.3">
      <c r="A82" s="84">
        <v>53</v>
      </c>
      <c r="B82" s="189"/>
      <c r="C82" s="190"/>
      <c r="D82" s="92"/>
      <c r="E82" s="82" t="str">
        <f t="shared" si="0"/>
        <v/>
      </c>
      <c r="G82" s="191"/>
      <c r="H82" s="189"/>
      <c r="I82" s="190"/>
      <c r="J82" s="92"/>
      <c r="K82" s="82" t="str">
        <f t="shared" si="1"/>
        <v/>
      </c>
    </row>
    <row r="83" spans="1:11" ht="18.75" customHeight="1" x14ac:dyDescent="0.5">
      <c r="F83" s="5"/>
      <c r="G83" s="5"/>
      <c r="H83" s="5"/>
      <c r="I83" s="5"/>
      <c r="J83" s="5"/>
      <c r="K83" s="5"/>
    </row>
    <row r="84" spans="1:11" ht="18.75" customHeight="1" x14ac:dyDescent="0.35">
      <c r="F84" s="4"/>
      <c r="G84" s="4"/>
      <c r="H84" s="4"/>
      <c r="I84" s="4"/>
      <c r="J84" s="4"/>
      <c r="K84" s="4"/>
    </row>
    <row r="85" spans="1:11" ht="18.75" customHeight="1" x14ac:dyDescent="0.35">
      <c r="F85" s="3"/>
      <c r="G85" s="3"/>
      <c r="H85" s="3"/>
      <c r="I85" s="3"/>
      <c r="J85" s="3"/>
      <c r="K85" s="3"/>
    </row>
    <row r="86" spans="1:11" ht="18.75" customHeight="1" x14ac:dyDescent="0.35">
      <c r="F86" s="3"/>
      <c r="G86" s="3"/>
      <c r="H86" s="3"/>
      <c r="I86" s="3"/>
      <c r="J86" s="3"/>
      <c r="K86" s="3"/>
    </row>
    <row r="87" spans="1:11" ht="18.75" customHeight="1" x14ac:dyDescent="0.35">
      <c r="F87" s="3"/>
      <c r="G87" s="3"/>
      <c r="H87" s="3"/>
      <c r="I87" s="3"/>
      <c r="J87" s="3"/>
      <c r="K87" s="3"/>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mergeCells count="206">
    <mergeCell ref="Q55:R55"/>
    <mergeCell ref="M43:N43"/>
    <mergeCell ref="Q37:S37"/>
    <mergeCell ref="Q38:R38"/>
    <mergeCell ref="Q39:R39"/>
    <mergeCell ref="Q40:R40"/>
    <mergeCell ref="Q41:R41"/>
    <mergeCell ref="Q42:R42"/>
    <mergeCell ref="Q43:R43"/>
    <mergeCell ref="Q52:R52"/>
    <mergeCell ref="Q54:R54"/>
    <mergeCell ref="O51:O52"/>
    <mergeCell ref="O49:O50"/>
    <mergeCell ref="Q48:R48"/>
    <mergeCell ref="Q50:R50"/>
    <mergeCell ref="M46:N46"/>
    <mergeCell ref="M48:N48"/>
    <mergeCell ref="M49:N50"/>
    <mergeCell ref="Q56:R56"/>
    <mergeCell ref="Q57:R57"/>
    <mergeCell ref="B73:C73"/>
    <mergeCell ref="H73:I73"/>
    <mergeCell ref="B74:C74"/>
    <mergeCell ref="G74:G82"/>
    <mergeCell ref="H74:I74"/>
    <mergeCell ref="B75:C75"/>
    <mergeCell ref="H75:I75"/>
    <mergeCell ref="B76:C76"/>
    <mergeCell ref="H76:I76"/>
    <mergeCell ref="B77:C77"/>
    <mergeCell ref="B81:C81"/>
    <mergeCell ref="H81:I81"/>
    <mergeCell ref="B82:C82"/>
    <mergeCell ref="H82:I82"/>
    <mergeCell ref="H77:I77"/>
    <mergeCell ref="B78:C78"/>
    <mergeCell ref="H78:I78"/>
    <mergeCell ref="B79:C79"/>
    <mergeCell ref="H79:I79"/>
    <mergeCell ref="B80:C80"/>
    <mergeCell ref="H80:I80"/>
    <mergeCell ref="B71:C71"/>
    <mergeCell ref="B70:C70"/>
    <mergeCell ref="H70:I70"/>
    <mergeCell ref="H71:I71"/>
    <mergeCell ref="B72:C72"/>
    <mergeCell ref="H72:I72"/>
    <mergeCell ref="B67:C67"/>
    <mergeCell ref="H67:I67"/>
    <mergeCell ref="B68:C68"/>
    <mergeCell ref="H68:I68"/>
    <mergeCell ref="B69:C69"/>
    <mergeCell ref="H69:I69"/>
    <mergeCell ref="B66:C66"/>
    <mergeCell ref="H66:I66"/>
    <mergeCell ref="B61:C61"/>
    <mergeCell ref="H61:I61"/>
    <mergeCell ref="B62:C62"/>
    <mergeCell ref="H62:I62"/>
    <mergeCell ref="B63:C63"/>
    <mergeCell ref="H63:I63"/>
    <mergeCell ref="B60:C60"/>
    <mergeCell ref="H60:I60"/>
    <mergeCell ref="B64:C64"/>
    <mergeCell ref="H64:I64"/>
    <mergeCell ref="B65:C65"/>
    <mergeCell ref="H65:I65"/>
    <mergeCell ref="H59:I59"/>
    <mergeCell ref="M51:N52"/>
    <mergeCell ref="B55:C55"/>
    <mergeCell ref="H55:I55"/>
    <mergeCell ref="B52:C52"/>
    <mergeCell ref="H52:I52"/>
    <mergeCell ref="H43:I43"/>
    <mergeCell ref="B44:C44"/>
    <mergeCell ref="H44:I44"/>
    <mergeCell ref="B53:C53"/>
    <mergeCell ref="B56:C56"/>
    <mergeCell ref="H56:I56"/>
    <mergeCell ref="B57:C57"/>
    <mergeCell ref="H57:I57"/>
    <mergeCell ref="B58:C58"/>
    <mergeCell ref="H58:I58"/>
    <mergeCell ref="B54:C54"/>
    <mergeCell ref="H54:I54"/>
    <mergeCell ref="B59:C59"/>
    <mergeCell ref="B41:C41"/>
    <mergeCell ref="H41:I41"/>
    <mergeCell ref="B42:C42"/>
    <mergeCell ref="H42:I42"/>
    <mergeCell ref="M47:N47"/>
    <mergeCell ref="H53:I53"/>
    <mergeCell ref="M45:N45"/>
    <mergeCell ref="B49:C49"/>
    <mergeCell ref="H49:I49"/>
    <mergeCell ref="B50:C50"/>
    <mergeCell ref="H50:I50"/>
    <mergeCell ref="B51:C51"/>
    <mergeCell ref="H51:I51"/>
    <mergeCell ref="B47:C47"/>
    <mergeCell ref="H47:I47"/>
    <mergeCell ref="B48:C48"/>
    <mergeCell ref="H48:I48"/>
    <mergeCell ref="B45:C45"/>
    <mergeCell ref="H45:I45"/>
    <mergeCell ref="B46:C46"/>
    <mergeCell ref="H46:I46"/>
    <mergeCell ref="B39:C39"/>
    <mergeCell ref="H39:I39"/>
    <mergeCell ref="P32:T33"/>
    <mergeCell ref="B31:C31"/>
    <mergeCell ref="H31:I31"/>
    <mergeCell ref="B34:C34"/>
    <mergeCell ref="H34:I34"/>
    <mergeCell ref="M34:N34"/>
    <mergeCell ref="Q49:R49"/>
    <mergeCell ref="P34:T34"/>
    <mergeCell ref="M39:N39"/>
    <mergeCell ref="B40:C40"/>
    <mergeCell ref="H40:I40"/>
    <mergeCell ref="B37:C37"/>
    <mergeCell ref="H37:I37"/>
    <mergeCell ref="M37:N37"/>
    <mergeCell ref="B38:C38"/>
    <mergeCell ref="H38:I38"/>
    <mergeCell ref="M38:N38"/>
    <mergeCell ref="B35:C35"/>
    <mergeCell ref="H35:I35"/>
    <mergeCell ref="M35:N35"/>
    <mergeCell ref="Q46:R46"/>
    <mergeCell ref="B43:C43"/>
    <mergeCell ref="B22:C22"/>
    <mergeCell ref="D22:H22"/>
    <mergeCell ref="J22:K22"/>
    <mergeCell ref="L22:P22"/>
    <mergeCell ref="A26:O26"/>
    <mergeCell ref="B32:C32"/>
    <mergeCell ref="H32:I32"/>
    <mergeCell ref="M32:N32"/>
    <mergeCell ref="Q47:R47"/>
    <mergeCell ref="B29:C29"/>
    <mergeCell ref="H29:I29"/>
    <mergeCell ref="M29:N29"/>
    <mergeCell ref="Q44:R44"/>
    <mergeCell ref="B30:C30"/>
    <mergeCell ref="H30:I30"/>
    <mergeCell ref="M30:N30"/>
    <mergeCell ref="Q45:R45"/>
    <mergeCell ref="R29:T30"/>
    <mergeCell ref="B33:C33"/>
    <mergeCell ref="H33:I33"/>
    <mergeCell ref="M33:N33"/>
    <mergeCell ref="B36:C36"/>
    <mergeCell ref="H36:I36"/>
    <mergeCell ref="M36:N36"/>
    <mergeCell ref="M31:N31"/>
    <mergeCell ref="P35:S35"/>
    <mergeCell ref="L20:M20"/>
    <mergeCell ref="O20:P20"/>
    <mergeCell ref="D21:E21"/>
    <mergeCell ref="G21:H21"/>
    <mergeCell ref="L21:M21"/>
    <mergeCell ref="O21:P21"/>
    <mergeCell ref="B17:C17"/>
    <mergeCell ref="D17:H17"/>
    <mergeCell ref="J17:K17"/>
    <mergeCell ref="L17:P17"/>
    <mergeCell ref="B18:C21"/>
    <mergeCell ref="D18:H19"/>
    <mergeCell ref="J18:K21"/>
    <mergeCell ref="L18:P19"/>
    <mergeCell ref="D20:E20"/>
    <mergeCell ref="G20:H20"/>
    <mergeCell ref="B27:C27"/>
    <mergeCell ref="H27:I27"/>
    <mergeCell ref="M27:N27"/>
    <mergeCell ref="B28:C28"/>
    <mergeCell ref="H28:I28"/>
    <mergeCell ref="M28:N28"/>
    <mergeCell ref="B14:C14"/>
    <mergeCell ref="D14:H14"/>
    <mergeCell ref="J14:K14"/>
    <mergeCell ref="L14:P14"/>
    <mergeCell ref="B15:C16"/>
    <mergeCell ref="D15:H16"/>
    <mergeCell ref="J15:K16"/>
    <mergeCell ref="L15:P16"/>
    <mergeCell ref="D8:F8"/>
    <mergeCell ref="G8:M8"/>
    <mergeCell ref="D9:F9"/>
    <mergeCell ref="G9:M9"/>
    <mergeCell ref="D10:F10"/>
    <mergeCell ref="G10:M12"/>
    <mergeCell ref="D5:F5"/>
    <mergeCell ref="G5:M5"/>
    <mergeCell ref="D6:F6"/>
    <mergeCell ref="G6:M6"/>
    <mergeCell ref="D7:F7"/>
    <mergeCell ref="G7:M7"/>
    <mergeCell ref="A1:T1"/>
    <mergeCell ref="D2:F2"/>
    <mergeCell ref="G2:M2"/>
    <mergeCell ref="D3:F3"/>
    <mergeCell ref="G3:M3"/>
    <mergeCell ref="D4:F4"/>
    <mergeCell ref="G4:M4"/>
  </mergeCells>
  <conditionalFormatting sqref="L15:P22">
    <cfRule type="cellIs" dxfId="15" priority="11" operator="equal">
      <formula>0</formula>
    </cfRule>
  </conditionalFormatting>
  <conditionalFormatting sqref="O28:O39">
    <cfRule type="cellIs" dxfId="14" priority="10" operator="equal">
      <formula>0</formula>
    </cfRule>
  </conditionalFormatting>
  <conditionalFormatting sqref="P35">
    <cfRule type="cellIs" dxfId="13" priority="9" operator="equal">
      <formula>$AI$20</formula>
    </cfRule>
  </conditionalFormatting>
  <conditionalFormatting sqref="P35">
    <cfRule type="cellIs" dxfId="12" priority="8" operator="equal">
      <formula>$AI$20</formula>
    </cfRule>
  </conditionalFormatting>
  <conditionalFormatting sqref="P35">
    <cfRule type="cellIs" dxfId="11" priority="5" operator="equal">
      <formula>"Please fill out below quantities"</formula>
    </cfRule>
  </conditionalFormatting>
  <conditionalFormatting sqref="P32">
    <cfRule type="cellIs" dxfId="10" priority="3" operator="equal">
      <formula>$AI$21</formula>
    </cfRule>
  </conditionalFormatting>
  <conditionalFormatting sqref="Q37:S57">
    <cfRule type="expression" dxfId="9" priority="1">
      <formula>$U$30=$AI$19</formula>
    </cfRule>
    <cfRule type="expression" dxfId="8" priority="2">
      <formula>$U$30=$AI$18</formula>
    </cfRule>
  </conditionalFormatting>
  <dataValidations count="3">
    <dataValidation type="list" allowBlank="1" showInputMessage="1" showErrorMessage="1" sqref="D28:D82 J28:J82" xr:uid="{7E7B02E0-8669-4816-9138-F755094B2A45}">
      <formula1>$M$28:$M$39</formula1>
    </dataValidation>
    <dataValidation type="list" allowBlank="1" showInputMessage="1" showErrorMessage="1" sqref="G7:M7" xr:uid="{2BDE3242-E85D-409A-9EAC-7C69C2624C19}">
      <formula1>$AJ$2:$AJ$4</formula1>
    </dataValidation>
    <dataValidation type="list" allowBlank="1" showInputMessage="1" showErrorMessage="1" sqref="G4:M4" xr:uid="{FCA7FEF5-B1B4-445F-AE3A-1D60EB784989}">
      <formula1>$AF$2:$AF$6</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7" r:id="rId4" name="Option Button 1">
              <controlPr defaultSize="0" autoFill="0" autoLine="0" autoPict="0">
                <anchor moveWithCells="1">
                  <from>
                    <xdr:col>15</xdr:col>
                    <xdr:colOff>38100</xdr:colOff>
                    <xdr:row>26</xdr:row>
                    <xdr:rowOff>219075</xdr:rowOff>
                  </from>
                  <to>
                    <xdr:col>15</xdr:col>
                    <xdr:colOff>542925</xdr:colOff>
                    <xdr:row>27</xdr:row>
                    <xdr:rowOff>180975</xdr:rowOff>
                  </to>
                </anchor>
              </controlPr>
            </control>
          </mc:Choice>
        </mc:AlternateContent>
        <mc:AlternateContent xmlns:mc="http://schemas.openxmlformats.org/markup-compatibility/2006">
          <mc:Choice Requires="x14">
            <control shapeId="4098" r:id="rId5" name="Option Button 2">
              <controlPr defaultSize="0" autoFill="0" autoLine="0" autoPict="0">
                <anchor moveWithCells="1">
                  <from>
                    <xdr:col>15</xdr:col>
                    <xdr:colOff>38100</xdr:colOff>
                    <xdr:row>27</xdr:row>
                    <xdr:rowOff>142875</xdr:rowOff>
                  </from>
                  <to>
                    <xdr:col>20</xdr:col>
                    <xdr:colOff>571500</xdr:colOff>
                    <xdr:row>28</xdr:row>
                    <xdr:rowOff>152400</xdr:rowOff>
                  </to>
                </anchor>
              </controlPr>
            </control>
          </mc:Choice>
        </mc:AlternateContent>
        <mc:AlternateContent xmlns:mc="http://schemas.openxmlformats.org/markup-compatibility/2006">
          <mc:Choice Requires="x14">
            <control shapeId="4099" r:id="rId6" name="Option Button 3">
              <controlPr defaultSize="0" autoFill="0" autoLine="0" autoPict="0">
                <anchor moveWithCells="1">
                  <from>
                    <xdr:col>15</xdr:col>
                    <xdr:colOff>38100</xdr:colOff>
                    <xdr:row>28</xdr:row>
                    <xdr:rowOff>142875</xdr:rowOff>
                  </from>
                  <to>
                    <xdr:col>19</xdr:col>
                    <xdr:colOff>304800</xdr:colOff>
                    <xdr:row>30</xdr:row>
                    <xdr:rowOff>76200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0BE2E-2A3C-4008-9484-4A091469516A}">
  <sheetPr>
    <tabColor theme="0" tint="-0.34998626667073579"/>
  </sheetPr>
  <dimension ref="A1:AK97"/>
  <sheetViews>
    <sheetView showGridLines="0" zoomScaleNormal="100" zoomScaleSheetLayoutView="40" zoomScalePageLayoutView="40" workbookViewId="0">
      <selection activeCell="N11" sqref="N11"/>
    </sheetView>
  </sheetViews>
  <sheetFormatPr defaultColWidth="8.85546875" defaultRowHeight="18.75" x14ac:dyDescent="0.3"/>
  <cols>
    <col min="1" max="1" width="8.85546875" style="85"/>
    <col min="2" max="2" width="8.85546875" style="1" customWidth="1"/>
    <col min="3" max="16" width="8.85546875" style="85" customWidth="1"/>
    <col min="17" max="17" width="8.85546875" style="2" customWidth="1"/>
    <col min="18" max="19" width="8.85546875" style="85" customWidth="1"/>
    <col min="20" max="20" width="8.85546875" style="85"/>
    <col min="21" max="24" width="8.85546875" style="85" customWidth="1"/>
    <col min="25" max="30" width="8.85546875" style="85"/>
    <col min="31" max="31" width="16.42578125" style="85" bestFit="1" customWidth="1"/>
    <col min="32" max="32" width="58.28515625" style="85" bestFit="1" customWidth="1"/>
    <col min="33" max="33" width="16.42578125" style="85" bestFit="1" customWidth="1"/>
    <col min="34" max="35" width="21" style="85" bestFit="1" customWidth="1"/>
    <col min="36" max="36" width="71.5703125" style="85" bestFit="1" customWidth="1"/>
    <col min="37" max="37" width="16.42578125" style="85" bestFit="1" customWidth="1"/>
    <col min="38" max="16384" width="8.85546875" style="85"/>
  </cols>
  <sheetData>
    <row r="1" spans="1:37" ht="24.75" customHeight="1" thickBot="1" x14ac:dyDescent="0.35">
      <c r="A1" s="252" t="s">
        <v>169</v>
      </c>
      <c r="B1" s="252"/>
      <c r="C1" s="252"/>
      <c r="D1" s="252"/>
      <c r="E1" s="252"/>
      <c r="F1" s="252"/>
      <c r="G1" s="252"/>
      <c r="H1" s="252"/>
      <c r="I1" s="252"/>
      <c r="J1" s="252"/>
      <c r="K1" s="252"/>
      <c r="L1" s="252"/>
      <c r="M1" s="252"/>
      <c r="N1" s="252"/>
      <c r="O1" s="252"/>
      <c r="P1" s="252"/>
      <c r="Q1" s="252"/>
      <c r="R1" s="252"/>
      <c r="S1" s="252"/>
      <c r="T1" s="252"/>
    </row>
    <row r="2" spans="1:37" x14ac:dyDescent="0.3">
      <c r="A2" s="15"/>
      <c r="B2" s="69"/>
      <c r="C2" s="69"/>
      <c r="D2" s="212" t="s">
        <v>33</v>
      </c>
      <c r="E2" s="260"/>
      <c r="F2" s="260"/>
      <c r="G2" s="261"/>
      <c r="H2" s="262"/>
      <c r="I2" s="262"/>
      <c r="J2" s="262"/>
      <c r="K2" s="262"/>
      <c r="L2" s="262"/>
      <c r="M2" s="263"/>
      <c r="N2" s="37"/>
      <c r="O2" s="37"/>
      <c r="P2" s="37"/>
      <c r="AF2" s="56" t="s">
        <v>64</v>
      </c>
      <c r="AG2" s="35" t="s">
        <v>64</v>
      </c>
      <c r="AH2" s="35" t="s">
        <v>64</v>
      </c>
      <c r="AJ2" s="56" t="s">
        <v>64</v>
      </c>
      <c r="AK2" s="56" t="s">
        <v>64</v>
      </c>
    </row>
    <row r="3" spans="1:37" ht="18.75" customHeight="1" x14ac:dyDescent="0.25">
      <c r="A3" s="15"/>
      <c r="B3" s="15"/>
      <c r="C3" s="15"/>
      <c r="D3" s="196" t="s">
        <v>59</v>
      </c>
      <c r="E3" s="200"/>
      <c r="F3" s="200"/>
      <c r="G3" s="264"/>
      <c r="H3" s="265"/>
      <c r="I3" s="265"/>
      <c r="J3" s="265"/>
      <c r="K3" s="265"/>
      <c r="L3" s="265"/>
      <c r="M3" s="266"/>
      <c r="N3" s="37"/>
      <c r="O3" s="37"/>
      <c r="P3" s="37"/>
      <c r="Q3" s="42"/>
      <c r="R3" s="42"/>
      <c r="S3" s="42"/>
      <c r="T3" s="39"/>
      <c r="U3" s="39"/>
      <c r="V3" s="39"/>
      <c r="W3" s="39"/>
      <c r="AF3" s="162" t="s">
        <v>128</v>
      </c>
      <c r="AG3" s="161" t="s">
        <v>145</v>
      </c>
      <c r="AH3" s="85" t="s">
        <v>121</v>
      </c>
      <c r="AJ3" s="169" t="s">
        <v>198</v>
      </c>
      <c r="AK3" s="169" t="s">
        <v>186</v>
      </c>
    </row>
    <row r="4" spans="1:37" ht="18.75" customHeight="1" x14ac:dyDescent="0.25">
      <c r="A4" s="15"/>
      <c r="B4" s="15"/>
      <c r="C4" s="15"/>
      <c r="D4" s="196" t="s">
        <v>89</v>
      </c>
      <c r="E4" s="200"/>
      <c r="F4" s="271"/>
      <c r="G4" s="228" t="s">
        <v>64</v>
      </c>
      <c r="H4" s="229"/>
      <c r="I4" s="229"/>
      <c r="J4" s="229"/>
      <c r="K4" s="229"/>
      <c r="L4" s="229"/>
      <c r="M4" s="230"/>
      <c r="N4" s="37"/>
      <c r="O4" s="37"/>
      <c r="P4" s="37"/>
      <c r="Q4" s="42"/>
      <c r="R4" s="42"/>
      <c r="S4" s="42"/>
      <c r="T4" s="39"/>
      <c r="U4" s="39"/>
      <c r="V4" s="39"/>
      <c r="W4" s="39"/>
      <c r="AF4" s="162" t="s">
        <v>171</v>
      </c>
      <c r="AG4" s="161" t="s">
        <v>180</v>
      </c>
      <c r="AH4" s="86" t="s">
        <v>69</v>
      </c>
      <c r="AJ4" s="169" t="s">
        <v>194</v>
      </c>
      <c r="AK4" s="169" t="s">
        <v>146</v>
      </c>
    </row>
    <row r="5" spans="1:37" ht="18.75" customHeight="1" x14ac:dyDescent="0.25">
      <c r="A5" s="15"/>
      <c r="B5" s="15"/>
      <c r="C5" s="15"/>
      <c r="D5" s="196" t="s">
        <v>86</v>
      </c>
      <c r="E5" s="200"/>
      <c r="F5" s="271"/>
      <c r="G5" s="228" t="str">
        <f>VLOOKUP(G4,$AJ$2:$AK$4,2,FALSE)</f>
        <v>_ _ _ _ _ _ _ _ _ _ _</v>
      </c>
      <c r="H5" s="229"/>
      <c r="I5" s="229"/>
      <c r="J5" s="229"/>
      <c r="K5" s="229"/>
      <c r="L5" s="229"/>
      <c r="M5" s="230"/>
      <c r="N5" s="37"/>
      <c r="O5" s="37"/>
      <c r="P5" s="37"/>
      <c r="Q5" s="42"/>
      <c r="R5" s="42"/>
      <c r="S5" s="42"/>
      <c r="T5" s="39"/>
      <c r="U5" s="39"/>
      <c r="V5" s="39"/>
      <c r="W5" s="39"/>
      <c r="AF5" s="162" t="s">
        <v>183</v>
      </c>
      <c r="AG5" s="161" t="s">
        <v>181</v>
      </c>
      <c r="AH5" s="86" t="s">
        <v>131</v>
      </c>
      <c r="AJ5" s="86"/>
      <c r="AK5" s="86"/>
    </row>
    <row r="6" spans="1:37" ht="18.75" customHeight="1" x14ac:dyDescent="0.25">
      <c r="A6" s="15"/>
      <c r="B6" s="15"/>
      <c r="C6" s="15"/>
      <c r="D6" s="196" t="s">
        <v>34</v>
      </c>
      <c r="E6" s="200"/>
      <c r="F6" s="271"/>
      <c r="G6" s="228"/>
      <c r="H6" s="229"/>
      <c r="I6" s="229"/>
      <c r="J6" s="229"/>
      <c r="K6" s="229"/>
      <c r="L6" s="229"/>
      <c r="M6" s="230"/>
      <c r="N6" s="37"/>
      <c r="O6" s="37"/>
      <c r="P6" s="37"/>
      <c r="Q6" s="42"/>
      <c r="R6" s="42"/>
      <c r="S6" s="42"/>
      <c r="T6" s="39"/>
      <c r="U6" s="39"/>
      <c r="V6" s="39"/>
      <c r="W6" s="39"/>
      <c r="AF6" s="162" t="s">
        <v>183</v>
      </c>
      <c r="AG6" s="161" t="s">
        <v>182</v>
      </c>
      <c r="AH6" s="86" t="s">
        <v>90</v>
      </c>
      <c r="AJ6" s="86"/>
      <c r="AK6" s="86"/>
    </row>
    <row r="7" spans="1:37" ht="18.75" customHeight="1" thickBot="1" x14ac:dyDescent="0.3">
      <c r="A7" s="15"/>
      <c r="B7" s="15"/>
      <c r="C7" s="15"/>
      <c r="D7" s="217" t="s">
        <v>87</v>
      </c>
      <c r="E7" s="218"/>
      <c r="F7" s="218"/>
      <c r="G7" s="231"/>
      <c r="H7" s="232"/>
      <c r="I7" s="232"/>
      <c r="J7" s="232"/>
      <c r="K7" s="232"/>
      <c r="L7" s="232"/>
      <c r="M7" s="233"/>
      <c r="N7" s="37"/>
      <c r="O7" s="37"/>
      <c r="P7" s="37"/>
      <c r="Q7" s="42"/>
      <c r="R7" s="42"/>
      <c r="S7" s="42"/>
      <c r="T7" s="39"/>
      <c r="U7" s="39"/>
      <c r="V7" s="39"/>
      <c r="W7" s="39"/>
      <c r="AF7" s="86"/>
      <c r="AG7" s="86"/>
      <c r="AH7" s="86" t="s">
        <v>105</v>
      </c>
      <c r="AJ7" s="86"/>
      <c r="AK7" s="86"/>
    </row>
    <row r="8" spans="1:37" ht="18.75" customHeight="1" x14ac:dyDescent="0.25">
      <c r="A8" s="15"/>
      <c r="B8" s="15"/>
      <c r="C8" s="15"/>
      <c r="D8" s="15"/>
      <c r="E8" s="15"/>
      <c r="F8" s="36"/>
      <c r="G8" s="234"/>
      <c r="H8" s="235"/>
      <c r="I8" s="235"/>
      <c r="J8" s="235"/>
      <c r="K8" s="235"/>
      <c r="L8" s="235"/>
      <c r="M8" s="236"/>
      <c r="N8" s="37"/>
      <c r="O8" s="37"/>
      <c r="P8" s="37"/>
      <c r="Q8" s="42"/>
      <c r="R8" s="42"/>
      <c r="S8" s="42"/>
      <c r="T8" s="39"/>
      <c r="U8" s="39"/>
      <c r="V8" s="39"/>
      <c r="W8" s="39"/>
      <c r="AF8" s="86"/>
      <c r="AG8" s="86"/>
      <c r="AH8" s="86" t="s">
        <v>91</v>
      </c>
      <c r="AJ8" s="86"/>
      <c r="AK8" s="86"/>
    </row>
    <row r="9" spans="1:37" ht="18.75" customHeight="1" thickBot="1" x14ac:dyDescent="0.3">
      <c r="A9" s="15"/>
      <c r="B9" s="15"/>
      <c r="C9" s="15"/>
      <c r="D9" s="15"/>
      <c r="E9" s="15"/>
      <c r="F9" s="15"/>
      <c r="G9" s="237"/>
      <c r="H9" s="238"/>
      <c r="I9" s="238"/>
      <c r="J9" s="238"/>
      <c r="K9" s="238"/>
      <c r="L9" s="238"/>
      <c r="M9" s="239"/>
      <c r="N9" s="37"/>
      <c r="O9" s="37"/>
      <c r="P9" s="37"/>
      <c r="Q9" s="42"/>
      <c r="R9" s="42"/>
      <c r="S9" s="42"/>
      <c r="T9" s="39"/>
      <c r="U9" s="39"/>
      <c r="V9" s="39"/>
      <c r="W9" s="39"/>
      <c r="AF9" s="86"/>
      <c r="AG9" s="86"/>
      <c r="AH9" s="86" t="s">
        <v>115</v>
      </c>
      <c r="AJ9" s="86"/>
      <c r="AK9" s="86"/>
    </row>
    <row r="10" spans="1:37" ht="18.75" customHeight="1" x14ac:dyDescent="0.25">
      <c r="A10" s="15"/>
      <c r="B10" s="15"/>
      <c r="C10" s="15"/>
      <c r="N10" s="37"/>
      <c r="O10" s="37"/>
      <c r="P10" s="37"/>
      <c r="Q10" s="42"/>
      <c r="R10" s="42"/>
      <c r="S10" s="42"/>
      <c r="T10" s="40"/>
      <c r="U10" s="39"/>
      <c r="V10" s="39"/>
      <c r="W10" s="39"/>
      <c r="AF10" s="86"/>
      <c r="AG10" s="86"/>
      <c r="AH10" s="86" t="s">
        <v>106</v>
      </c>
      <c r="AJ10" s="86"/>
      <c r="AK10" s="86"/>
    </row>
    <row r="11" spans="1:37" ht="18.75" customHeight="1" x14ac:dyDescent="0.25">
      <c r="A11" s="15"/>
      <c r="B11" s="15"/>
      <c r="C11" s="15"/>
      <c r="N11" s="37"/>
      <c r="O11" s="37"/>
      <c r="P11" s="37"/>
      <c r="Q11" s="41"/>
      <c r="R11" s="39"/>
      <c r="S11" s="39"/>
      <c r="T11" s="39"/>
      <c r="U11" s="39"/>
      <c r="V11" s="39"/>
      <c r="W11" s="39"/>
      <c r="AF11" s="86"/>
      <c r="AG11" s="86"/>
      <c r="AH11" s="86" t="s">
        <v>92</v>
      </c>
      <c r="AJ11" s="86"/>
      <c r="AK11" s="86"/>
    </row>
    <row r="12" spans="1:37" ht="18.75" customHeight="1" x14ac:dyDescent="0.25">
      <c r="A12" s="15"/>
      <c r="B12" s="15"/>
      <c r="C12" s="15"/>
      <c r="N12" s="37"/>
      <c r="O12" s="37"/>
      <c r="P12" s="37"/>
      <c r="Q12" s="41"/>
      <c r="R12" s="42"/>
      <c r="S12" s="46"/>
      <c r="T12" s="46"/>
      <c r="U12" s="46"/>
      <c r="V12" s="46"/>
      <c r="W12" s="46"/>
      <c r="AF12" s="86"/>
      <c r="AG12" s="86"/>
      <c r="AH12" s="86" t="s">
        <v>107</v>
      </c>
      <c r="AJ12" s="86"/>
      <c r="AK12" s="86"/>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86"/>
      <c r="AG13" s="86"/>
      <c r="AH13" s="86" t="s">
        <v>108</v>
      </c>
      <c r="AJ13" s="86"/>
      <c r="AK13" s="86"/>
    </row>
    <row r="14" spans="1:37" ht="18.75" customHeight="1" x14ac:dyDescent="0.3">
      <c r="A14" s="15"/>
      <c r="B14" s="212" t="s">
        <v>48</v>
      </c>
      <c r="C14" s="213"/>
      <c r="D14" s="214"/>
      <c r="E14" s="215"/>
      <c r="F14" s="215"/>
      <c r="G14" s="215"/>
      <c r="H14" s="216"/>
      <c r="I14" s="37"/>
      <c r="J14" s="212" t="s">
        <v>58</v>
      </c>
      <c r="K14" s="213"/>
      <c r="L14" s="214"/>
      <c r="M14" s="215"/>
      <c r="N14" s="215"/>
      <c r="O14" s="215"/>
      <c r="P14" s="216"/>
      <c r="Q14" s="43"/>
      <c r="R14" s="42"/>
      <c r="S14" s="47"/>
      <c r="T14" s="47"/>
      <c r="U14" s="47"/>
      <c r="V14" s="47"/>
      <c r="W14" s="47"/>
      <c r="AF14" s="86"/>
      <c r="AG14" s="86"/>
      <c r="AH14" s="86" t="s">
        <v>109</v>
      </c>
      <c r="AJ14" s="86"/>
      <c r="AK14" s="86"/>
    </row>
    <row r="15" spans="1:37" ht="18.75" customHeight="1" x14ac:dyDescent="0.25">
      <c r="A15" s="15"/>
      <c r="B15" s="192" t="s">
        <v>47</v>
      </c>
      <c r="C15" s="193"/>
      <c r="D15" s="203"/>
      <c r="E15" s="204"/>
      <c r="F15" s="204"/>
      <c r="G15" s="204"/>
      <c r="H15" s="205"/>
      <c r="I15" s="37"/>
      <c r="J15" s="192" t="s">
        <v>57</v>
      </c>
      <c r="K15" s="193"/>
      <c r="L15" s="203">
        <f>D15</f>
        <v>0</v>
      </c>
      <c r="M15" s="204"/>
      <c r="N15" s="204"/>
      <c r="O15" s="204"/>
      <c r="P15" s="205"/>
      <c r="Q15" s="41"/>
      <c r="R15" s="42"/>
      <c r="S15" s="46"/>
      <c r="T15" s="46"/>
      <c r="U15" s="46"/>
      <c r="V15" s="46"/>
      <c r="W15" s="46"/>
      <c r="AF15" s="86"/>
      <c r="AG15" s="86"/>
      <c r="AH15" s="86" t="s">
        <v>110</v>
      </c>
      <c r="AJ15" s="86"/>
      <c r="AK15" s="86"/>
    </row>
    <row r="16" spans="1:37" ht="18.75" customHeight="1" x14ac:dyDescent="0.25">
      <c r="A16" s="15"/>
      <c r="B16" s="194"/>
      <c r="C16" s="195"/>
      <c r="D16" s="206"/>
      <c r="E16" s="207"/>
      <c r="F16" s="207"/>
      <c r="G16" s="207"/>
      <c r="H16" s="208"/>
      <c r="I16" s="38"/>
      <c r="J16" s="194"/>
      <c r="K16" s="195"/>
      <c r="L16" s="206"/>
      <c r="M16" s="207"/>
      <c r="N16" s="207"/>
      <c r="O16" s="207"/>
      <c r="P16" s="208"/>
      <c r="Q16" s="41"/>
      <c r="R16" s="42"/>
      <c r="S16" s="47"/>
      <c r="T16" s="47"/>
      <c r="U16" s="47"/>
      <c r="V16" s="47"/>
      <c r="W16" s="47"/>
      <c r="AF16" s="86"/>
      <c r="AG16" s="86"/>
      <c r="AH16" s="86" t="s">
        <v>73</v>
      </c>
    </row>
    <row r="17" spans="1:37" ht="18.75" customHeight="1" x14ac:dyDescent="0.25">
      <c r="A17" s="15"/>
      <c r="B17" s="196" t="s">
        <v>49</v>
      </c>
      <c r="C17" s="197"/>
      <c r="D17" s="198"/>
      <c r="E17" s="220"/>
      <c r="F17" s="220"/>
      <c r="G17" s="220"/>
      <c r="H17" s="221"/>
      <c r="I17" s="37"/>
      <c r="J17" s="196" t="s">
        <v>49</v>
      </c>
      <c r="K17" s="197"/>
      <c r="L17" s="198">
        <f>D17</f>
        <v>0</v>
      </c>
      <c r="M17" s="220"/>
      <c r="N17" s="220"/>
      <c r="O17" s="220"/>
      <c r="P17" s="221"/>
      <c r="Q17" s="41"/>
      <c r="R17" s="42"/>
      <c r="S17" s="47"/>
      <c r="T17" s="47"/>
      <c r="U17" s="47"/>
      <c r="V17" s="47"/>
      <c r="W17" s="47"/>
      <c r="AH17" s="86" t="s">
        <v>75</v>
      </c>
      <c r="AI17" s="85">
        <v>1</v>
      </c>
    </row>
    <row r="18" spans="1:37" ht="18.75" customHeight="1" x14ac:dyDescent="0.25">
      <c r="A18" s="15"/>
      <c r="B18" s="192" t="s">
        <v>56</v>
      </c>
      <c r="C18" s="193"/>
      <c r="D18" s="203"/>
      <c r="E18" s="204"/>
      <c r="F18" s="204"/>
      <c r="G18" s="204"/>
      <c r="H18" s="205"/>
      <c r="I18" s="37"/>
      <c r="J18" s="192" t="s">
        <v>55</v>
      </c>
      <c r="K18" s="193"/>
      <c r="L18" s="203">
        <f>D18</f>
        <v>0</v>
      </c>
      <c r="M18" s="204"/>
      <c r="N18" s="204"/>
      <c r="O18" s="204"/>
      <c r="P18" s="205"/>
      <c r="Q18" s="41"/>
      <c r="R18" s="42"/>
      <c r="S18" s="48"/>
      <c r="T18" s="48"/>
      <c r="U18" s="48"/>
      <c r="V18" s="44"/>
      <c r="W18" s="44"/>
      <c r="AF18" s="86"/>
      <c r="AG18" s="86"/>
      <c r="AH18" s="86" t="s">
        <v>132</v>
      </c>
      <c r="AI18" s="85">
        <v>2</v>
      </c>
    </row>
    <row r="19" spans="1:37" ht="18.75" customHeight="1" x14ac:dyDescent="0.25">
      <c r="A19" s="15"/>
      <c r="B19" s="201"/>
      <c r="C19" s="202"/>
      <c r="D19" s="206"/>
      <c r="E19" s="207"/>
      <c r="F19" s="207"/>
      <c r="G19" s="207"/>
      <c r="H19" s="208"/>
      <c r="I19" s="37"/>
      <c r="J19" s="201"/>
      <c r="K19" s="202"/>
      <c r="L19" s="206"/>
      <c r="M19" s="207"/>
      <c r="N19" s="207"/>
      <c r="O19" s="207"/>
      <c r="P19" s="208"/>
      <c r="Q19" s="41"/>
      <c r="R19" s="42"/>
      <c r="S19" s="46"/>
      <c r="T19" s="46"/>
      <c r="U19" s="46"/>
      <c r="V19" s="45"/>
      <c r="W19" s="45"/>
      <c r="AF19" s="86"/>
      <c r="AG19" s="86"/>
      <c r="AH19" s="86" t="s">
        <v>133</v>
      </c>
      <c r="AI19" s="85">
        <v>3</v>
      </c>
      <c r="AJ19" s="86"/>
      <c r="AK19" s="86"/>
    </row>
    <row r="20" spans="1:37" ht="18.75" customHeight="1" x14ac:dyDescent="0.25">
      <c r="A20" s="15"/>
      <c r="B20" s="201"/>
      <c r="C20" s="202"/>
      <c r="D20" s="209" t="s">
        <v>52</v>
      </c>
      <c r="E20" s="210"/>
      <c r="F20" s="20" t="s">
        <v>53</v>
      </c>
      <c r="G20" s="209" t="s">
        <v>54</v>
      </c>
      <c r="H20" s="211"/>
      <c r="I20" s="37"/>
      <c r="J20" s="201"/>
      <c r="K20" s="202"/>
      <c r="L20" s="209" t="s">
        <v>52</v>
      </c>
      <c r="M20" s="210"/>
      <c r="N20" s="20" t="s">
        <v>53</v>
      </c>
      <c r="O20" s="209" t="s">
        <v>54</v>
      </c>
      <c r="P20" s="211"/>
      <c r="Q20" s="41"/>
      <c r="R20" s="42"/>
      <c r="S20" s="46"/>
      <c r="T20" s="46"/>
      <c r="U20" s="46"/>
      <c r="V20" s="46"/>
      <c r="W20" s="46"/>
      <c r="AF20" s="86"/>
      <c r="AG20" s="86"/>
      <c r="AH20" s="86" t="s">
        <v>94</v>
      </c>
      <c r="AI20" s="85" t="s">
        <v>160</v>
      </c>
      <c r="AJ20" s="86"/>
      <c r="AK20" s="86"/>
    </row>
    <row r="21" spans="1:37" ht="18.75" customHeight="1" thickBot="1" x14ac:dyDescent="0.3">
      <c r="A21" s="15"/>
      <c r="B21" s="194"/>
      <c r="C21" s="195"/>
      <c r="D21" s="198"/>
      <c r="E21" s="199"/>
      <c r="F21" s="21"/>
      <c r="G21" s="243"/>
      <c r="H21" s="244"/>
      <c r="I21" s="37"/>
      <c r="J21" s="249"/>
      <c r="K21" s="250"/>
      <c r="L21" s="245">
        <f>D21</f>
        <v>0</v>
      </c>
      <c r="M21" s="246"/>
      <c r="N21" s="87">
        <f>F21</f>
        <v>0</v>
      </c>
      <c r="O21" s="247">
        <f>G21</f>
        <v>0</v>
      </c>
      <c r="P21" s="248"/>
      <c r="Q21" s="19"/>
      <c r="R21" s="12"/>
      <c r="Y21" s="15"/>
      <c r="Z21" s="15"/>
      <c r="AF21" s="86"/>
      <c r="AG21" s="86"/>
      <c r="AH21" s="86" t="s">
        <v>111</v>
      </c>
      <c r="AI21" s="85" t="s">
        <v>161</v>
      </c>
      <c r="AJ21" s="86"/>
      <c r="AK21" s="86"/>
    </row>
    <row r="22" spans="1:37" ht="18.75" customHeight="1" thickBot="1" x14ac:dyDescent="0.3">
      <c r="A22" s="15"/>
      <c r="B22" s="217" t="s">
        <v>51</v>
      </c>
      <c r="C22" s="253"/>
      <c r="D22" s="254"/>
      <c r="E22" s="255"/>
      <c r="F22" s="255"/>
      <c r="G22" s="255"/>
      <c r="H22" s="256"/>
      <c r="I22" s="37"/>
      <c r="J22" s="249" t="s">
        <v>50</v>
      </c>
      <c r="K22" s="250"/>
      <c r="L22" s="257">
        <f>D22</f>
        <v>0</v>
      </c>
      <c r="M22" s="258"/>
      <c r="N22" s="258"/>
      <c r="O22" s="258"/>
      <c r="P22" s="259"/>
      <c r="Q22" s="19"/>
      <c r="R22" s="12"/>
      <c r="Y22" s="15"/>
      <c r="Z22" s="15"/>
      <c r="AF22" s="86"/>
      <c r="AG22" s="86"/>
      <c r="AH22" s="86" t="s">
        <v>134</v>
      </c>
      <c r="AI22" s="85" t="s">
        <v>149</v>
      </c>
      <c r="AJ22" s="86"/>
      <c r="AK22" s="86"/>
    </row>
    <row r="23" spans="1:37" ht="18.75" customHeight="1" x14ac:dyDescent="0.3">
      <c r="R23" s="51"/>
      <c r="S23" s="51"/>
      <c r="T23" s="15"/>
      <c r="U23" s="15"/>
      <c r="V23" s="15"/>
      <c r="W23" s="15"/>
      <c r="X23" s="15"/>
      <c r="Y23" s="15"/>
      <c r="Z23" s="15"/>
      <c r="AF23" s="86"/>
      <c r="AG23" s="86"/>
      <c r="AH23" s="86" t="s">
        <v>135</v>
      </c>
      <c r="AJ23" s="86"/>
      <c r="AK23" s="86"/>
    </row>
    <row r="24" spans="1:37" ht="18.75" customHeight="1" x14ac:dyDescent="0.25">
      <c r="N24" s="49"/>
      <c r="P24" s="15"/>
      <c r="Q24" s="13" t="s">
        <v>35</v>
      </c>
      <c r="R24" s="51"/>
      <c r="S24" s="52"/>
      <c r="T24" s="15"/>
      <c r="Y24" s="15"/>
      <c r="Z24" s="15"/>
      <c r="AF24" s="86"/>
      <c r="AG24" s="86"/>
      <c r="AH24" s="86" t="s">
        <v>95</v>
      </c>
      <c r="AJ24" s="86"/>
      <c r="AK24" s="86"/>
    </row>
    <row r="25" spans="1:37" s="3" customFormat="1" ht="18.75" customHeight="1" x14ac:dyDescent="0.35">
      <c r="B25" s="50"/>
      <c r="C25" s="50"/>
      <c r="D25" s="50"/>
      <c r="E25" s="50"/>
      <c r="F25" s="50"/>
      <c r="G25" s="50"/>
      <c r="H25" s="50"/>
      <c r="I25" s="50"/>
      <c r="J25" s="50"/>
      <c r="K25" s="50"/>
      <c r="L25" s="50"/>
      <c r="M25" s="50"/>
      <c r="N25" s="50"/>
      <c r="O25" s="85"/>
      <c r="P25" s="150" t="s">
        <v>36</v>
      </c>
      <c r="Q25" s="150"/>
      <c r="R25" s="150"/>
      <c r="S25" s="150"/>
      <c r="T25" s="150"/>
      <c r="Y25" s="15"/>
      <c r="Z25" s="15"/>
      <c r="AA25" s="85"/>
      <c r="AF25" s="86"/>
      <c r="AG25" s="86"/>
      <c r="AH25" s="86" t="s">
        <v>96</v>
      </c>
      <c r="AI25" s="85"/>
      <c r="AJ25" s="86"/>
      <c r="AK25" s="86"/>
    </row>
    <row r="26" spans="1:37" s="6" customFormat="1" ht="18.75" customHeight="1" x14ac:dyDescent="0.45">
      <c r="B26" s="50"/>
      <c r="C26" s="222" t="s">
        <v>162</v>
      </c>
      <c r="D26" s="222"/>
      <c r="E26" s="222"/>
      <c r="F26" s="222"/>
      <c r="G26" s="222"/>
      <c r="H26" s="222"/>
      <c r="I26" s="222"/>
      <c r="J26" s="222"/>
      <c r="K26" s="222"/>
      <c r="L26" s="222"/>
      <c r="M26" s="222"/>
      <c r="N26" s="222"/>
      <c r="O26" s="222"/>
      <c r="P26" s="150"/>
      <c r="Q26" s="150"/>
      <c r="R26" s="150"/>
      <c r="S26" s="150"/>
      <c r="T26" s="150"/>
      <c r="U26" s="16"/>
      <c r="V26" s="16"/>
      <c r="W26" s="16"/>
      <c r="X26" s="16"/>
      <c r="Y26" s="103"/>
      <c r="Z26" s="15"/>
      <c r="AA26" s="85"/>
      <c r="AF26" s="86"/>
      <c r="AG26" s="86"/>
      <c r="AH26" s="86" t="s">
        <v>97</v>
      </c>
      <c r="AI26" s="85"/>
      <c r="AJ26" s="86"/>
      <c r="AK26" s="86"/>
    </row>
    <row r="27" spans="1:37" s="6" customFormat="1" ht="18.75" customHeight="1" x14ac:dyDescent="0.45">
      <c r="B27" s="1"/>
      <c r="C27" s="54" t="s">
        <v>0</v>
      </c>
      <c r="D27" s="54" t="s">
        <v>2</v>
      </c>
      <c r="E27" s="54" t="s">
        <v>3</v>
      </c>
      <c r="I27" s="89" t="s">
        <v>0</v>
      </c>
      <c r="J27" s="54" t="s">
        <v>2</v>
      </c>
      <c r="K27" s="54" t="s">
        <v>3</v>
      </c>
      <c r="M27" s="223" t="s">
        <v>2</v>
      </c>
      <c r="N27" s="223"/>
      <c r="O27" s="116" t="s">
        <v>3</v>
      </c>
      <c r="P27" s="150"/>
      <c r="Q27" s="150"/>
      <c r="R27" s="150"/>
      <c r="S27" s="150"/>
      <c r="T27" s="150"/>
      <c r="U27" s="103"/>
      <c r="V27" s="103"/>
      <c r="W27" s="16"/>
      <c r="X27" s="16"/>
      <c r="Y27" s="103"/>
      <c r="Z27" s="15"/>
      <c r="AA27" s="85"/>
      <c r="AF27" s="86"/>
      <c r="AG27" s="86"/>
      <c r="AH27" s="86" t="s">
        <v>136</v>
      </c>
      <c r="AI27" s="85"/>
      <c r="AJ27" s="86"/>
      <c r="AK27" s="86"/>
    </row>
    <row r="28" spans="1:37" s="6" customFormat="1" ht="15" customHeight="1" x14ac:dyDescent="0.45">
      <c r="B28" s="1"/>
      <c r="C28" s="120">
        <v>0</v>
      </c>
      <c r="D28" s="92"/>
      <c r="E28" s="118" t="str">
        <f t="shared" ref="E28:E82" si="0">IF(D28&lt;&gt;"",1,"")</f>
        <v/>
      </c>
      <c r="I28" s="120">
        <v>54</v>
      </c>
      <c r="J28" s="92"/>
      <c r="K28" s="118" t="str">
        <f t="shared" ref="K28:K82" si="1">IF(J28&lt;&gt;"",1,"")</f>
        <v/>
      </c>
      <c r="M28" s="274" t="s">
        <v>4</v>
      </c>
      <c r="N28" s="275"/>
      <c r="O28" s="113">
        <f>SUMIFS($E$28:$E$82,$D$28:$D$82,M28)+SUMIFS($K$28:$K$82,$J$28:$J$82,M28)</f>
        <v>0</v>
      </c>
      <c r="P28" s="150"/>
      <c r="Q28" s="150"/>
      <c r="R28" s="150"/>
      <c r="S28" s="150"/>
      <c r="T28" s="150"/>
      <c r="U28" s="122"/>
      <c r="V28" s="103"/>
      <c r="W28" s="16"/>
      <c r="X28" s="16"/>
      <c r="Y28" s="103"/>
      <c r="Z28" s="16"/>
      <c r="AA28" s="16"/>
      <c r="AB28" s="16"/>
      <c r="AC28" s="16"/>
      <c r="AD28" s="16"/>
      <c r="AF28" s="86"/>
      <c r="AG28" s="86"/>
      <c r="AH28" s="86" t="s">
        <v>137</v>
      </c>
      <c r="AI28" s="85"/>
      <c r="AJ28" s="86"/>
      <c r="AK28" s="86"/>
    </row>
    <row r="29" spans="1:37" s="6" customFormat="1" ht="15" customHeight="1" x14ac:dyDescent="0.45">
      <c r="B29" s="1"/>
      <c r="C29" s="120" t="s">
        <v>148</v>
      </c>
      <c r="D29" s="92"/>
      <c r="E29" s="118" t="str">
        <f t="shared" si="0"/>
        <v/>
      </c>
      <c r="I29" s="120">
        <v>55</v>
      </c>
      <c r="J29" s="92"/>
      <c r="K29" s="118" t="str">
        <f t="shared" si="1"/>
        <v/>
      </c>
      <c r="M29" s="274" t="s">
        <v>39</v>
      </c>
      <c r="N29" s="275"/>
      <c r="O29" s="113">
        <f t="shared" ref="O29:O39" si="2">SUMIFS($E$28:$E$82,$D$28:$D$82,M29)+SUMIFS($K$28:$K$82,$J$28:$J$82,M29)</f>
        <v>0</v>
      </c>
      <c r="P29" s="150"/>
      <c r="Q29" s="150"/>
      <c r="R29" s="150"/>
      <c r="S29" s="150"/>
      <c r="T29" s="150"/>
      <c r="U29" s="122"/>
      <c r="V29" s="103"/>
      <c r="W29" s="16"/>
      <c r="X29" s="16"/>
      <c r="Y29" s="103"/>
      <c r="Z29" s="16"/>
      <c r="AA29" s="16"/>
      <c r="AB29" s="16"/>
      <c r="AC29" s="16"/>
      <c r="AD29" s="16"/>
      <c r="AF29" s="86"/>
      <c r="AG29" s="86"/>
      <c r="AH29" s="86" t="s">
        <v>112</v>
      </c>
      <c r="AI29" s="85"/>
      <c r="AJ29" s="86"/>
      <c r="AK29" s="86"/>
    </row>
    <row r="30" spans="1:37" s="7" customFormat="1" ht="15" customHeight="1" x14ac:dyDescent="0.45">
      <c r="B30" s="1"/>
      <c r="C30" s="120">
        <v>1</v>
      </c>
      <c r="D30" s="92"/>
      <c r="E30" s="118" t="str">
        <f t="shared" si="0"/>
        <v/>
      </c>
      <c r="G30" s="6"/>
      <c r="H30" s="6"/>
      <c r="I30" s="120">
        <v>56</v>
      </c>
      <c r="J30" s="92"/>
      <c r="K30" s="118" t="str">
        <f t="shared" si="1"/>
        <v/>
      </c>
      <c r="M30" s="274" t="s">
        <v>17</v>
      </c>
      <c r="N30" s="275"/>
      <c r="O30" s="113">
        <f t="shared" si="2"/>
        <v>0</v>
      </c>
      <c r="P30" s="150"/>
      <c r="Q30" s="150"/>
      <c r="R30" s="150"/>
      <c r="S30" s="150"/>
      <c r="T30" s="150"/>
      <c r="U30" s="122"/>
      <c r="V30" s="103"/>
      <c r="W30" s="17"/>
      <c r="X30" s="17"/>
      <c r="Y30" s="103"/>
      <c r="Z30" s="17"/>
      <c r="AA30" s="17"/>
      <c r="AB30" s="17"/>
      <c r="AC30" s="17"/>
      <c r="AD30" s="17"/>
      <c r="AF30" s="86"/>
      <c r="AG30" s="86"/>
      <c r="AH30" s="86" t="s">
        <v>98</v>
      </c>
      <c r="AI30" s="85"/>
      <c r="AJ30" s="86"/>
      <c r="AK30" s="86"/>
    </row>
    <row r="31" spans="1:37" s="7" customFormat="1" ht="15" customHeight="1" x14ac:dyDescent="0.45">
      <c r="B31" s="1"/>
      <c r="C31" s="120">
        <v>2</v>
      </c>
      <c r="D31" s="92"/>
      <c r="E31" s="118" t="str">
        <f t="shared" si="0"/>
        <v/>
      </c>
      <c r="G31" s="6"/>
      <c r="H31" s="6"/>
      <c r="I31" s="120">
        <v>57</v>
      </c>
      <c r="J31" s="92"/>
      <c r="K31" s="118" t="str">
        <f t="shared" si="1"/>
        <v/>
      </c>
      <c r="M31" s="274" t="s">
        <v>5</v>
      </c>
      <c r="N31" s="275"/>
      <c r="O31" s="113">
        <f t="shared" si="2"/>
        <v>0</v>
      </c>
      <c r="P31" s="150"/>
      <c r="Q31" s="150"/>
      <c r="R31" s="150"/>
      <c r="S31" s="150"/>
      <c r="T31" s="150"/>
      <c r="U31" s="122"/>
      <c r="V31" s="103"/>
      <c r="W31" s="17"/>
      <c r="X31" s="17"/>
      <c r="Y31" s="103"/>
      <c r="Z31" s="17"/>
      <c r="AA31" s="17"/>
      <c r="AB31" s="17"/>
      <c r="AC31" s="17"/>
      <c r="AD31" s="17"/>
      <c r="AF31" s="86"/>
      <c r="AG31" s="86"/>
      <c r="AH31" s="86" t="s">
        <v>99</v>
      </c>
      <c r="AI31" s="85"/>
      <c r="AJ31" s="86"/>
      <c r="AK31" s="86"/>
    </row>
    <row r="32" spans="1:37" s="7" customFormat="1" ht="15" customHeight="1" x14ac:dyDescent="0.45">
      <c r="B32" s="1"/>
      <c r="C32" s="120">
        <v>3</v>
      </c>
      <c r="D32" s="92"/>
      <c r="E32" s="118" t="str">
        <f t="shared" si="0"/>
        <v/>
      </c>
      <c r="G32" s="6"/>
      <c r="H32" s="6"/>
      <c r="I32" s="120">
        <v>58</v>
      </c>
      <c r="J32" s="92"/>
      <c r="K32" s="118" t="str">
        <f t="shared" si="1"/>
        <v/>
      </c>
      <c r="M32" s="274" t="s">
        <v>40</v>
      </c>
      <c r="N32" s="275"/>
      <c r="O32" s="113">
        <f t="shared" si="2"/>
        <v>0</v>
      </c>
      <c r="P32" s="150"/>
      <c r="Q32" s="150"/>
      <c r="R32" s="150"/>
      <c r="S32" s="150"/>
      <c r="T32" s="150"/>
      <c r="U32" s="122"/>
      <c r="V32" s="103"/>
      <c r="W32" s="17"/>
      <c r="X32" s="17"/>
      <c r="Y32" s="103"/>
      <c r="Z32" s="17"/>
      <c r="AA32" s="17"/>
      <c r="AB32" s="17"/>
      <c r="AC32" s="17"/>
      <c r="AD32" s="17"/>
      <c r="AE32" s="17"/>
      <c r="AF32" s="86"/>
      <c r="AG32" s="86"/>
      <c r="AH32" s="86" t="s">
        <v>113</v>
      </c>
      <c r="AI32" s="85"/>
      <c r="AJ32" s="86"/>
      <c r="AK32" s="86"/>
    </row>
    <row r="33" spans="2:37" s="7" customFormat="1" ht="15" customHeight="1" x14ac:dyDescent="0.45">
      <c r="B33" s="1"/>
      <c r="C33" s="120">
        <v>4</v>
      </c>
      <c r="D33" s="92"/>
      <c r="E33" s="118" t="str">
        <f t="shared" si="0"/>
        <v/>
      </c>
      <c r="G33" s="6"/>
      <c r="H33" s="6"/>
      <c r="I33" s="120">
        <v>59</v>
      </c>
      <c r="J33" s="92"/>
      <c r="K33" s="118" t="str">
        <f t="shared" si="1"/>
        <v/>
      </c>
      <c r="M33" s="274" t="s">
        <v>19</v>
      </c>
      <c r="N33" s="275"/>
      <c r="O33" s="113">
        <f t="shared" si="2"/>
        <v>0</v>
      </c>
      <c r="P33" s="150"/>
      <c r="Q33" s="150"/>
      <c r="R33" s="150"/>
      <c r="S33" s="150"/>
      <c r="T33" s="150"/>
      <c r="U33" s="17"/>
      <c r="V33" s="17"/>
      <c r="W33" s="17"/>
      <c r="X33" s="17"/>
      <c r="Y33" s="103"/>
      <c r="Z33" s="17"/>
      <c r="AA33" s="17"/>
      <c r="AB33" s="17"/>
      <c r="AC33" s="17"/>
      <c r="AD33" s="17"/>
      <c r="AE33" s="17"/>
      <c r="AF33" s="86"/>
      <c r="AG33" s="86"/>
      <c r="AH33" s="86" t="s">
        <v>138</v>
      </c>
      <c r="AI33" s="17"/>
      <c r="AJ33" s="86"/>
      <c r="AK33" s="86"/>
    </row>
    <row r="34" spans="2:37" s="7" customFormat="1" ht="15" customHeight="1" x14ac:dyDescent="0.45">
      <c r="B34" s="1"/>
      <c r="C34" s="120">
        <v>5</v>
      </c>
      <c r="D34" s="92"/>
      <c r="E34" s="118" t="str">
        <f t="shared" si="0"/>
        <v/>
      </c>
      <c r="G34" s="6"/>
      <c r="H34" s="6"/>
      <c r="I34" s="120">
        <v>60</v>
      </c>
      <c r="J34" s="92"/>
      <c r="K34" s="118" t="str">
        <f t="shared" si="1"/>
        <v/>
      </c>
      <c r="M34" s="274" t="s">
        <v>6</v>
      </c>
      <c r="N34" s="275"/>
      <c r="O34" s="113">
        <f t="shared" si="2"/>
        <v>0</v>
      </c>
      <c r="P34" s="138" t="str">
        <f>IF($U$30=$AI$17,AI20,AI22)</f>
        <v xml:space="preserve"> </v>
      </c>
      <c r="Q34" s="138"/>
      <c r="R34" s="138"/>
      <c r="S34" s="138"/>
      <c r="T34" s="138"/>
      <c r="U34" s="17"/>
      <c r="V34" s="17"/>
      <c r="W34" s="17"/>
      <c r="X34" s="17"/>
      <c r="Y34" s="103"/>
      <c r="Z34" s="17"/>
      <c r="AA34" s="17"/>
      <c r="AB34" s="17"/>
      <c r="AC34" s="17"/>
      <c r="AD34" s="17"/>
      <c r="AE34" s="17"/>
      <c r="AF34" s="86"/>
      <c r="AG34" s="86"/>
      <c r="AH34" s="86" t="s">
        <v>139</v>
      </c>
      <c r="AI34" s="17"/>
      <c r="AJ34" s="86"/>
      <c r="AK34" s="86"/>
    </row>
    <row r="35" spans="2:37" s="7" customFormat="1" ht="15" customHeight="1" x14ac:dyDescent="0.45">
      <c r="B35" s="1"/>
      <c r="C35" s="120">
        <v>6</v>
      </c>
      <c r="D35" s="92"/>
      <c r="E35" s="118" t="str">
        <f t="shared" si="0"/>
        <v/>
      </c>
      <c r="G35" s="6"/>
      <c r="H35" s="6"/>
      <c r="I35" s="120">
        <v>61</v>
      </c>
      <c r="J35" s="92"/>
      <c r="K35" s="118" t="str">
        <f t="shared" si="1"/>
        <v/>
      </c>
      <c r="M35" s="274" t="s">
        <v>41</v>
      </c>
      <c r="N35" s="275"/>
      <c r="O35" s="113">
        <f t="shared" si="2"/>
        <v>0</v>
      </c>
      <c r="P35" s="139"/>
      <c r="Q35" s="138"/>
      <c r="R35" s="138"/>
      <c r="S35" s="138"/>
      <c r="T35" s="138"/>
      <c r="U35" s="17"/>
      <c r="V35" s="17"/>
      <c r="W35" s="17"/>
      <c r="X35" s="17"/>
      <c r="Y35" s="17"/>
      <c r="Z35" s="17"/>
      <c r="AA35" s="17"/>
      <c r="AB35" s="17"/>
      <c r="AC35" s="17"/>
      <c r="AD35" s="17"/>
      <c r="AE35" s="17"/>
      <c r="AF35" s="17"/>
      <c r="AG35" s="17"/>
      <c r="AH35" s="86" t="s">
        <v>100</v>
      </c>
      <c r="AI35" s="17"/>
      <c r="AJ35" s="17"/>
    </row>
    <row r="36" spans="2:37" s="7" customFormat="1" ht="15" customHeight="1" x14ac:dyDescent="0.45">
      <c r="B36" s="1"/>
      <c r="C36" s="120">
        <v>7</v>
      </c>
      <c r="D36" s="92"/>
      <c r="E36" s="118" t="str">
        <f t="shared" si="0"/>
        <v/>
      </c>
      <c r="G36" s="6"/>
      <c r="H36" s="6"/>
      <c r="I36" s="120">
        <v>62</v>
      </c>
      <c r="J36" s="92"/>
      <c r="K36" s="118" t="str">
        <f t="shared" si="1"/>
        <v/>
      </c>
      <c r="M36" s="274" t="s">
        <v>21</v>
      </c>
      <c r="N36" s="275"/>
      <c r="O36" s="113">
        <f t="shared" si="2"/>
        <v>0</v>
      </c>
      <c r="P36" s="139"/>
      <c r="Q36" s="138"/>
      <c r="R36" s="138"/>
      <c r="S36" s="138"/>
      <c r="T36" s="138"/>
      <c r="U36" s="17"/>
      <c r="V36" s="17"/>
      <c r="W36" s="17"/>
      <c r="X36" s="17"/>
      <c r="Y36" s="17"/>
      <c r="Z36" s="17"/>
      <c r="AA36" s="17"/>
      <c r="AB36" s="17"/>
      <c r="AC36" s="17"/>
      <c r="AD36" s="17"/>
      <c r="AE36" s="17"/>
      <c r="AF36" s="17"/>
      <c r="AG36" s="17"/>
      <c r="AH36" s="86" t="s">
        <v>101</v>
      </c>
      <c r="AI36" s="17"/>
      <c r="AJ36" s="17"/>
    </row>
    <row r="37" spans="2:37" s="7" customFormat="1" ht="15" customHeight="1" x14ac:dyDescent="0.45">
      <c r="B37" s="1"/>
      <c r="C37" s="120">
        <v>8</v>
      </c>
      <c r="D37" s="92"/>
      <c r="E37" s="118" t="str">
        <f t="shared" si="0"/>
        <v/>
      </c>
      <c r="G37" s="6"/>
      <c r="H37" s="6"/>
      <c r="I37" s="120">
        <v>63</v>
      </c>
      <c r="J37" s="92"/>
      <c r="K37" s="118" t="str">
        <f t="shared" si="1"/>
        <v/>
      </c>
      <c r="M37" s="274" t="s">
        <v>7</v>
      </c>
      <c r="N37" s="275"/>
      <c r="O37" s="113">
        <f t="shared" si="2"/>
        <v>0</v>
      </c>
      <c r="P37" s="139"/>
      <c r="Q37" s="138"/>
      <c r="R37" s="138"/>
      <c r="S37" s="138"/>
      <c r="T37" s="138"/>
      <c r="U37" s="17"/>
      <c r="V37" s="17"/>
      <c r="W37" s="17"/>
      <c r="X37" s="17"/>
      <c r="Y37" s="17"/>
      <c r="Z37" s="17"/>
      <c r="AA37" s="17"/>
      <c r="AB37" s="17"/>
      <c r="AC37" s="17"/>
      <c r="AD37" s="17"/>
      <c r="AE37" s="17"/>
      <c r="AF37" s="17"/>
      <c r="AG37" s="17"/>
      <c r="AH37" s="86" t="s">
        <v>114</v>
      </c>
      <c r="AI37" s="17"/>
      <c r="AJ37" s="17"/>
    </row>
    <row r="38" spans="2:37" s="7" customFormat="1" ht="15" customHeight="1" x14ac:dyDescent="0.45">
      <c r="B38" s="1"/>
      <c r="C38" s="120">
        <v>9</v>
      </c>
      <c r="D38" s="92"/>
      <c r="E38" s="118" t="str">
        <f t="shared" si="0"/>
        <v/>
      </c>
      <c r="G38" s="6"/>
      <c r="H38" s="6"/>
      <c r="I38" s="120">
        <v>64</v>
      </c>
      <c r="J38" s="92"/>
      <c r="K38" s="118" t="str">
        <f t="shared" si="1"/>
        <v/>
      </c>
      <c r="M38" s="274" t="s">
        <v>42</v>
      </c>
      <c r="N38" s="275"/>
      <c r="O38" s="113">
        <f t="shared" si="2"/>
        <v>0</v>
      </c>
      <c r="P38" s="135"/>
      <c r="Q38" s="138"/>
      <c r="R38" s="138"/>
      <c r="S38" s="138"/>
      <c r="T38" s="138"/>
      <c r="U38" s="17"/>
      <c r="V38" s="17"/>
      <c r="W38" s="17"/>
      <c r="X38" s="17"/>
      <c r="Y38" s="17"/>
      <c r="Z38" s="17"/>
      <c r="AA38" s="17"/>
      <c r="AB38" s="17"/>
      <c r="AC38" s="17"/>
      <c r="AD38" s="17"/>
      <c r="AE38" s="17"/>
      <c r="AF38" s="17"/>
      <c r="AG38" s="17"/>
      <c r="AH38" s="86" t="s">
        <v>140</v>
      </c>
      <c r="AI38" s="17"/>
      <c r="AJ38" s="17"/>
    </row>
    <row r="39" spans="2:37" s="7" customFormat="1" ht="15" customHeight="1" x14ac:dyDescent="0.45">
      <c r="B39" s="1"/>
      <c r="C39" s="120">
        <v>10</v>
      </c>
      <c r="D39" s="92"/>
      <c r="E39" s="118" t="str">
        <f t="shared" si="0"/>
        <v/>
      </c>
      <c r="G39" s="6"/>
      <c r="H39" s="6"/>
      <c r="I39" s="120">
        <v>65</v>
      </c>
      <c r="J39" s="92"/>
      <c r="K39" s="118" t="str">
        <f t="shared" si="1"/>
        <v/>
      </c>
      <c r="M39" s="274" t="s">
        <v>23</v>
      </c>
      <c r="N39" s="275"/>
      <c r="O39" s="113">
        <f t="shared" si="2"/>
        <v>0</v>
      </c>
      <c r="Q39" s="138"/>
      <c r="R39" s="138"/>
      <c r="S39" s="138"/>
      <c r="T39" s="138"/>
      <c r="U39" s="17"/>
      <c r="V39" s="17"/>
      <c r="W39" s="17"/>
      <c r="X39" s="17"/>
      <c r="Y39" s="17"/>
      <c r="Z39" s="17"/>
      <c r="AA39" s="17"/>
      <c r="AB39" s="17"/>
      <c r="AC39" s="17"/>
      <c r="AD39" s="17"/>
      <c r="AE39" s="17"/>
      <c r="AF39" s="17"/>
      <c r="AG39" s="17"/>
      <c r="AH39" s="86" t="s">
        <v>81</v>
      </c>
      <c r="AI39" s="17"/>
      <c r="AJ39" s="17"/>
    </row>
    <row r="40" spans="2:37" s="6" customFormat="1" ht="15" customHeight="1" x14ac:dyDescent="0.45">
      <c r="B40" s="1"/>
      <c r="C40" s="120">
        <v>11</v>
      </c>
      <c r="D40" s="92"/>
      <c r="E40" s="118" t="str">
        <f t="shared" si="0"/>
        <v/>
      </c>
      <c r="I40" s="120">
        <v>66</v>
      </c>
      <c r="J40" s="92"/>
      <c r="K40" s="118" t="str">
        <f t="shared" si="1"/>
        <v/>
      </c>
      <c r="Q40" s="138"/>
      <c r="R40" s="138"/>
      <c r="S40" s="138"/>
      <c r="T40" s="138"/>
      <c r="U40" s="16"/>
      <c r="V40" s="16"/>
      <c r="W40" s="16"/>
      <c r="X40" s="16"/>
      <c r="Y40" s="16"/>
      <c r="Z40" s="16"/>
      <c r="AA40" s="16"/>
      <c r="AB40" s="16"/>
      <c r="AC40" s="16"/>
      <c r="AD40" s="16"/>
      <c r="AE40" s="16"/>
      <c r="AF40" s="16"/>
      <c r="AG40" s="16"/>
      <c r="AH40" s="86" t="s">
        <v>141</v>
      </c>
      <c r="AI40" s="16"/>
      <c r="AJ40" s="16"/>
    </row>
    <row r="41" spans="2:37" s="6" customFormat="1" ht="15" customHeight="1" x14ac:dyDescent="0.45">
      <c r="B41" s="1"/>
      <c r="C41" s="120">
        <v>12</v>
      </c>
      <c r="D41" s="92"/>
      <c r="E41" s="118" t="str">
        <f t="shared" si="0"/>
        <v/>
      </c>
      <c r="I41" s="120">
        <v>67</v>
      </c>
      <c r="J41" s="92"/>
      <c r="K41" s="118" t="str">
        <f t="shared" si="1"/>
        <v/>
      </c>
      <c r="Q41" s="138"/>
      <c r="R41" s="138"/>
      <c r="S41" s="138"/>
      <c r="T41" s="138"/>
      <c r="U41" s="16"/>
      <c r="V41" s="16"/>
      <c r="W41" s="16"/>
      <c r="X41" s="16"/>
      <c r="Y41" s="16"/>
      <c r="Z41" s="16"/>
      <c r="AA41" s="16"/>
      <c r="AB41" s="16"/>
      <c r="AC41" s="16"/>
      <c r="AD41" s="16"/>
      <c r="AE41" s="16"/>
      <c r="AF41" s="16"/>
      <c r="AG41" s="16"/>
      <c r="AH41" s="86" t="s">
        <v>120</v>
      </c>
      <c r="AI41" s="16"/>
      <c r="AJ41" s="16"/>
    </row>
    <row r="42" spans="2:37" s="6" customFormat="1" ht="15" customHeight="1" x14ac:dyDescent="0.45">
      <c r="B42" s="1"/>
      <c r="C42" s="120">
        <v>13</v>
      </c>
      <c r="D42" s="92"/>
      <c r="E42" s="118" t="str">
        <f t="shared" si="0"/>
        <v/>
      </c>
      <c r="I42" s="120">
        <v>68</v>
      </c>
      <c r="J42" s="92"/>
      <c r="K42" s="118" t="str">
        <f t="shared" si="1"/>
        <v/>
      </c>
      <c r="Q42" s="138"/>
      <c r="R42" s="138"/>
      <c r="S42" s="138"/>
      <c r="T42" s="138"/>
      <c r="Z42" s="16"/>
      <c r="AA42" s="16"/>
      <c r="AB42" s="16"/>
      <c r="AC42" s="16"/>
      <c r="AD42" s="16"/>
      <c r="AE42" s="16"/>
      <c r="AF42" s="16"/>
      <c r="AG42" s="16"/>
      <c r="AH42" s="86" t="s">
        <v>102</v>
      </c>
      <c r="AI42" s="16"/>
      <c r="AJ42" s="16"/>
    </row>
    <row r="43" spans="2:37" s="6" customFormat="1" ht="15" customHeight="1" x14ac:dyDescent="0.45">
      <c r="B43" s="1"/>
      <c r="C43" s="120">
        <v>14</v>
      </c>
      <c r="D43" s="92"/>
      <c r="E43" s="118" t="str">
        <f t="shared" si="0"/>
        <v/>
      </c>
      <c r="I43" s="120">
        <v>69</v>
      </c>
      <c r="J43" s="92"/>
      <c r="K43" s="118" t="str">
        <f t="shared" si="1"/>
        <v/>
      </c>
      <c r="M43" s="178" t="s">
        <v>11</v>
      </c>
      <c r="N43" s="179"/>
      <c r="O43" s="78">
        <f>SUM(O28:O39)</f>
        <v>0</v>
      </c>
      <c r="Q43" s="138"/>
      <c r="R43" s="138"/>
      <c r="S43" s="138"/>
      <c r="T43" s="138"/>
      <c r="Z43" s="16"/>
      <c r="AA43" s="16"/>
      <c r="AB43" s="16"/>
      <c r="AC43" s="16"/>
      <c r="AD43" s="16"/>
      <c r="AE43" s="16"/>
      <c r="AF43" s="16"/>
      <c r="AG43" s="16"/>
      <c r="AH43" s="86" t="s">
        <v>142</v>
      </c>
      <c r="AI43" s="16"/>
      <c r="AJ43" s="16"/>
    </row>
    <row r="44" spans="2:37" s="6" customFormat="1" ht="15" customHeight="1" x14ac:dyDescent="0.45">
      <c r="B44" s="1"/>
      <c r="C44" s="120">
        <v>15</v>
      </c>
      <c r="D44" s="92"/>
      <c r="E44" s="118" t="str">
        <f t="shared" si="0"/>
        <v/>
      </c>
      <c r="I44" s="120">
        <v>70</v>
      </c>
      <c r="J44" s="92"/>
      <c r="K44" s="118" t="str">
        <f t="shared" si="1"/>
        <v/>
      </c>
      <c r="Q44" s="138"/>
      <c r="R44" s="138"/>
      <c r="S44" s="138"/>
      <c r="T44" s="138"/>
      <c r="Z44" s="16"/>
      <c r="AA44" s="16"/>
      <c r="AB44" s="16"/>
      <c r="AC44" s="16"/>
      <c r="AD44" s="16"/>
      <c r="AE44" s="16"/>
      <c r="AF44" s="16"/>
      <c r="AG44" s="16"/>
      <c r="AH44" s="86" t="s">
        <v>103</v>
      </c>
      <c r="AI44" s="16"/>
      <c r="AJ44" s="16"/>
    </row>
    <row r="45" spans="2:37" s="6" customFormat="1" ht="15" customHeight="1" x14ac:dyDescent="0.45">
      <c r="B45" s="1"/>
      <c r="C45" s="120">
        <v>16</v>
      </c>
      <c r="D45" s="92"/>
      <c r="E45" s="118" t="str">
        <f t="shared" si="0"/>
        <v/>
      </c>
      <c r="I45" s="120">
        <v>71</v>
      </c>
      <c r="J45" s="92"/>
      <c r="K45" s="118" t="str">
        <f t="shared" si="1"/>
        <v/>
      </c>
      <c r="M45" s="174" t="s">
        <v>12</v>
      </c>
      <c r="N45" s="175"/>
      <c r="O45" s="117">
        <f>O28+O31+O34+O37</f>
        <v>0</v>
      </c>
      <c r="Q45" s="138"/>
      <c r="R45" s="138"/>
      <c r="S45" s="138"/>
      <c r="T45" s="138"/>
      <c r="Z45" s="16"/>
      <c r="AA45" s="16"/>
      <c r="AB45" s="16"/>
      <c r="AC45" s="16"/>
      <c r="AD45" s="16"/>
      <c r="AE45" s="16"/>
      <c r="AF45" s="16"/>
      <c r="AG45" s="16"/>
      <c r="AH45" s="86" t="s">
        <v>85</v>
      </c>
      <c r="AI45" s="16"/>
      <c r="AJ45" s="16"/>
    </row>
    <row r="46" spans="2:37" s="6" customFormat="1" ht="15" customHeight="1" x14ac:dyDescent="0.45">
      <c r="B46" s="1"/>
      <c r="C46" s="120">
        <v>17</v>
      </c>
      <c r="D46" s="92"/>
      <c r="E46" s="118" t="str">
        <f t="shared" si="0"/>
        <v/>
      </c>
      <c r="I46" s="120">
        <v>72</v>
      </c>
      <c r="J46" s="92"/>
      <c r="K46" s="118" t="str">
        <f t="shared" si="1"/>
        <v/>
      </c>
      <c r="M46" s="174" t="s">
        <v>46</v>
      </c>
      <c r="N46" s="175"/>
      <c r="O46" s="117">
        <f>O29+O32+O35+O38</f>
        <v>0</v>
      </c>
      <c r="Q46" s="138"/>
      <c r="R46" s="138"/>
      <c r="S46" s="138"/>
      <c r="T46" s="138"/>
      <c r="Z46" s="16"/>
      <c r="AA46" s="16"/>
      <c r="AB46" s="16"/>
      <c r="AC46" s="16"/>
      <c r="AD46" s="16"/>
      <c r="AE46" s="16"/>
      <c r="AF46" s="16"/>
      <c r="AG46" s="16"/>
      <c r="AH46" s="86" t="s">
        <v>104</v>
      </c>
      <c r="AI46" s="16"/>
      <c r="AJ46" s="16"/>
    </row>
    <row r="47" spans="2:37" s="9" customFormat="1" ht="15" customHeight="1" x14ac:dyDescent="0.45">
      <c r="B47" s="1"/>
      <c r="C47" s="120">
        <v>18</v>
      </c>
      <c r="D47" s="92"/>
      <c r="E47" s="118" t="str">
        <f t="shared" si="0"/>
        <v/>
      </c>
      <c r="G47" s="6"/>
      <c r="H47" s="6"/>
      <c r="I47" s="120">
        <v>73</v>
      </c>
      <c r="J47" s="92"/>
      <c r="K47" s="118" t="str">
        <f t="shared" si="1"/>
        <v/>
      </c>
      <c r="M47" s="174" t="s">
        <v>13</v>
      </c>
      <c r="N47" s="175"/>
      <c r="O47" s="117">
        <f>O30+O33+O36+O39</f>
        <v>0</v>
      </c>
      <c r="P47" s="6"/>
      <c r="Q47" s="138"/>
      <c r="R47" s="138"/>
      <c r="S47" s="138"/>
      <c r="T47" s="138"/>
      <c r="Z47" s="18"/>
      <c r="AA47" s="18"/>
      <c r="AB47" s="18"/>
      <c r="AC47" s="18"/>
      <c r="AD47" s="18"/>
      <c r="AE47" s="18"/>
      <c r="AF47" s="18"/>
      <c r="AG47" s="18"/>
      <c r="AI47" s="18"/>
      <c r="AJ47" s="18"/>
    </row>
    <row r="48" spans="2:37" s="9" customFormat="1" ht="15" customHeight="1" x14ac:dyDescent="0.45">
      <c r="B48" s="1"/>
      <c r="C48" s="120">
        <v>19</v>
      </c>
      <c r="D48" s="92"/>
      <c r="E48" s="118" t="str">
        <f t="shared" si="0"/>
        <v/>
      </c>
      <c r="G48" s="6"/>
      <c r="H48" s="6"/>
      <c r="I48" s="120">
        <v>74</v>
      </c>
      <c r="J48" s="92"/>
      <c r="K48" s="118" t="str">
        <f t="shared" si="1"/>
        <v/>
      </c>
      <c r="M48" s="172" t="s">
        <v>38</v>
      </c>
      <c r="N48" s="173"/>
      <c r="O48" s="117">
        <f>SUM(O45:O47)</f>
        <v>0</v>
      </c>
      <c r="P48" s="6"/>
      <c r="Q48" s="138"/>
      <c r="R48" s="138"/>
      <c r="S48" s="138"/>
      <c r="T48" s="138"/>
    </row>
    <row r="49" spans="2:20" s="9" customFormat="1" ht="15" customHeight="1" x14ac:dyDescent="0.45">
      <c r="B49" s="1"/>
      <c r="C49" s="120">
        <v>20</v>
      </c>
      <c r="D49" s="92"/>
      <c r="E49" s="118" t="str">
        <f t="shared" si="0"/>
        <v/>
      </c>
      <c r="G49" s="6"/>
      <c r="H49" s="6"/>
      <c r="I49" s="120">
        <v>75</v>
      </c>
      <c r="J49" s="92"/>
      <c r="K49" s="118" t="str">
        <f t="shared" si="1"/>
        <v/>
      </c>
      <c r="M49" s="123"/>
      <c r="N49" s="123"/>
      <c r="O49" s="124"/>
      <c r="P49" s="6"/>
      <c r="Q49" s="138"/>
      <c r="R49" s="138"/>
      <c r="S49" s="138"/>
      <c r="T49" s="138"/>
    </row>
    <row r="50" spans="2:20" s="6" customFormat="1" ht="15" customHeight="1" x14ac:dyDescent="0.45">
      <c r="B50" s="1"/>
      <c r="C50" s="120">
        <v>21</v>
      </c>
      <c r="D50" s="92"/>
      <c r="E50" s="118" t="str">
        <f t="shared" si="0"/>
        <v/>
      </c>
      <c r="I50" s="120">
        <v>76</v>
      </c>
      <c r="J50" s="92"/>
      <c r="K50" s="118" t="str">
        <f t="shared" si="1"/>
        <v/>
      </c>
      <c r="M50" s="123"/>
      <c r="N50" s="123"/>
      <c r="O50" s="124"/>
      <c r="P50" s="8"/>
      <c r="Q50" s="138"/>
      <c r="R50" s="138"/>
      <c r="S50" s="138"/>
      <c r="T50" s="138"/>
    </row>
    <row r="51" spans="2:20" s="6" customFormat="1" ht="15" customHeight="1" x14ac:dyDescent="0.45">
      <c r="B51" s="1"/>
      <c r="C51" s="120">
        <v>22</v>
      </c>
      <c r="D51" s="92"/>
      <c r="E51" s="118" t="str">
        <f t="shared" si="0"/>
        <v/>
      </c>
      <c r="I51" s="120">
        <v>77</v>
      </c>
      <c r="J51" s="92"/>
      <c r="K51" s="118" t="str">
        <f t="shared" si="1"/>
        <v/>
      </c>
      <c r="M51" s="125"/>
      <c r="N51" s="125"/>
      <c r="O51" s="124"/>
      <c r="P51" s="8"/>
      <c r="Q51" s="138"/>
      <c r="R51" s="138"/>
      <c r="S51" s="138"/>
      <c r="T51" s="138"/>
    </row>
    <row r="52" spans="2:20" s="6" customFormat="1" ht="15" customHeight="1" x14ac:dyDescent="0.45">
      <c r="B52" s="1"/>
      <c r="C52" s="120">
        <v>23</v>
      </c>
      <c r="D52" s="92"/>
      <c r="E52" s="118" t="str">
        <f t="shared" si="0"/>
        <v/>
      </c>
      <c r="I52" s="120">
        <v>78</v>
      </c>
      <c r="J52" s="92"/>
      <c r="K52" s="118" t="str">
        <f t="shared" si="1"/>
        <v/>
      </c>
      <c r="M52" s="125"/>
      <c r="N52" s="125"/>
      <c r="O52" s="124"/>
      <c r="Q52" s="138"/>
      <c r="R52" s="138"/>
      <c r="S52" s="138"/>
      <c r="T52" s="138"/>
    </row>
    <row r="53" spans="2:20" s="6" customFormat="1" ht="15" customHeight="1" x14ac:dyDescent="0.45">
      <c r="B53" s="1"/>
      <c r="C53" s="120">
        <v>24</v>
      </c>
      <c r="D53" s="92"/>
      <c r="E53" s="118" t="str">
        <f t="shared" si="0"/>
        <v/>
      </c>
      <c r="I53" s="120">
        <v>79</v>
      </c>
      <c r="J53" s="92"/>
      <c r="K53" s="118" t="str">
        <f t="shared" si="1"/>
        <v/>
      </c>
      <c r="Q53" s="138"/>
      <c r="R53" s="138"/>
      <c r="S53" s="138"/>
      <c r="T53" s="138"/>
    </row>
    <row r="54" spans="2:20" s="6" customFormat="1" ht="15" customHeight="1" x14ac:dyDescent="0.45">
      <c r="B54" s="1"/>
      <c r="C54" s="120">
        <v>25</v>
      </c>
      <c r="D54" s="92"/>
      <c r="E54" s="118" t="str">
        <f t="shared" si="0"/>
        <v/>
      </c>
      <c r="I54" s="120">
        <v>80</v>
      </c>
      <c r="J54" s="92"/>
      <c r="K54" s="118" t="str">
        <f t="shared" si="1"/>
        <v/>
      </c>
    </row>
    <row r="55" spans="2:20" s="6" customFormat="1" ht="15" customHeight="1" x14ac:dyDescent="0.45">
      <c r="B55" s="1"/>
      <c r="C55" s="120">
        <v>26</v>
      </c>
      <c r="D55" s="92"/>
      <c r="E55" s="118" t="str">
        <f t="shared" si="0"/>
        <v/>
      </c>
      <c r="I55" s="120">
        <v>81</v>
      </c>
      <c r="J55" s="92"/>
      <c r="K55" s="118" t="str">
        <f t="shared" si="1"/>
        <v/>
      </c>
    </row>
    <row r="56" spans="2:20" s="6" customFormat="1" ht="15" customHeight="1" x14ac:dyDescent="0.45">
      <c r="B56" s="1"/>
      <c r="C56" s="120">
        <v>27</v>
      </c>
      <c r="D56" s="92"/>
      <c r="E56" s="118" t="str">
        <f t="shared" si="0"/>
        <v/>
      </c>
      <c r="I56" s="120">
        <v>82</v>
      </c>
      <c r="J56" s="92"/>
      <c r="K56" s="118" t="str">
        <f t="shared" si="1"/>
        <v/>
      </c>
    </row>
    <row r="57" spans="2:20" s="6" customFormat="1" ht="15" customHeight="1" x14ac:dyDescent="0.45">
      <c r="B57" s="1"/>
      <c r="C57" s="120">
        <v>28</v>
      </c>
      <c r="D57" s="92"/>
      <c r="E57" s="118" t="str">
        <f t="shared" si="0"/>
        <v/>
      </c>
      <c r="I57" s="120">
        <v>83</v>
      </c>
      <c r="J57" s="92"/>
      <c r="K57" s="118" t="str">
        <f t="shared" si="1"/>
        <v/>
      </c>
    </row>
    <row r="58" spans="2:20" s="6" customFormat="1" ht="15" customHeight="1" x14ac:dyDescent="0.45">
      <c r="B58" s="1"/>
      <c r="C58" s="120">
        <v>29</v>
      </c>
      <c r="D58" s="92"/>
      <c r="E58" s="118" t="str">
        <f t="shared" si="0"/>
        <v/>
      </c>
      <c r="I58" s="120">
        <v>84</v>
      </c>
      <c r="J58" s="92"/>
      <c r="K58" s="118" t="str">
        <f t="shared" si="1"/>
        <v/>
      </c>
    </row>
    <row r="59" spans="2:20" s="6" customFormat="1" ht="15" customHeight="1" x14ac:dyDescent="0.45">
      <c r="B59" s="1"/>
      <c r="C59" s="120">
        <v>30</v>
      </c>
      <c r="D59" s="92"/>
      <c r="E59" s="118" t="str">
        <f t="shared" si="0"/>
        <v/>
      </c>
      <c r="I59" s="120">
        <v>85</v>
      </c>
      <c r="J59" s="92"/>
      <c r="K59" s="118" t="str">
        <f t="shared" si="1"/>
        <v/>
      </c>
    </row>
    <row r="60" spans="2:20" s="6" customFormat="1" ht="15" customHeight="1" x14ac:dyDescent="0.45">
      <c r="B60" s="1"/>
      <c r="C60" s="120">
        <v>31</v>
      </c>
      <c r="D60" s="92"/>
      <c r="E60" s="118" t="str">
        <f t="shared" si="0"/>
        <v/>
      </c>
      <c r="I60" s="120">
        <v>86</v>
      </c>
      <c r="J60" s="92"/>
      <c r="K60" s="118" t="str">
        <f t="shared" si="1"/>
        <v/>
      </c>
    </row>
    <row r="61" spans="2:20" s="6" customFormat="1" ht="15" customHeight="1" x14ac:dyDescent="0.45">
      <c r="B61" s="1"/>
      <c r="C61" s="120">
        <v>32</v>
      </c>
      <c r="D61" s="92"/>
      <c r="E61" s="118" t="str">
        <f t="shared" si="0"/>
        <v/>
      </c>
      <c r="I61" s="120">
        <v>87</v>
      </c>
      <c r="J61" s="92"/>
      <c r="K61" s="118" t="str">
        <f t="shared" si="1"/>
        <v/>
      </c>
      <c r="L61" s="22"/>
    </row>
    <row r="62" spans="2:20" s="6" customFormat="1" ht="15" customHeight="1" x14ac:dyDescent="0.45">
      <c r="B62" s="1"/>
      <c r="C62" s="120">
        <v>33</v>
      </c>
      <c r="D62" s="92"/>
      <c r="E62" s="118" t="str">
        <f t="shared" si="0"/>
        <v/>
      </c>
      <c r="I62" s="120">
        <v>88</v>
      </c>
      <c r="J62" s="92"/>
      <c r="K62" s="118" t="str">
        <f t="shared" si="1"/>
        <v/>
      </c>
    </row>
    <row r="63" spans="2:20" s="6" customFormat="1" ht="15" customHeight="1" x14ac:dyDescent="0.45">
      <c r="B63" s="1"/>
      <c r="C63" s="120">
        <v>34</v>
      </c>
      <c r="D63" s="92"/>
      <c r="E63" s="118" t="str">
        <f t="shared" si="0"/>
        <v/>
      </c>
      <c r="I63" s="120">
        <v>89</v>
      </c>
      <c r="J63" s="92"/>
      <c r="K63" s="118" t="str">
        <f t="shared" si="1"/>
        <v/>
      </c>
    </row>
    <row r="64" spans="2:20" s="6" customFormat="1" ht="15" customHeight="1" x14ac:dyDescent="0.45">
      <c r="B64" s="1"/>
      <c r="C64" s="120">
        <v>35</v>
      </c>
      <c r="D64" s="92"/>
      <c r="E64" s="118" t="str">
        <f t="shared" si="0"/>
        <v/>
      </c>
      <c r="I64" s="120">
        <v>90</v>
      </c>
      <c r="J64" s="92"/>
      <c r="K64" s="118" t="str">
        <f t="shared" si="1"/>
        <v/>
      </c>
      <c r="O64" s="53"/>
    </row>
    <row r="65" spans="2:20" s="6" customFormat="1" ht="15" customHeight="1" x14ac:dyDescent="0.45">
      <c r="B65" s="1"/>
      <c r="C65" s="120">
        <v>36</v>
      </c>
      <c r="D65" s="92"/>
      <c r="E65" s="118" t="str">
        <f t="shared" si="0"/>
        <v/>
      </c>
      <c r="I65" s="120">
        <v>91</v>
      </c>
      <c r="J65" s="92"/>
      <c r="K65" s="118" t="str">
        <f t="shared" si="1"/>
        <v/>
      </c>
      <c r="O65" s="53"/>
    </row>
    <row r="66" spans="2:20" s="6" customFormat="1" ht="15" customHeight="1" x14ac:dyDescent="0.45">
      <c r="B66" s="1"/>
      <c r="C66" s="120">
        <v>37</v>
      </c>
      <c r="D66" s="92"/>
      <c r="E66" s="118" t="str">
        <f t="shared" si="0"/>
        <v/>
      </c>
      <c r="I66" s="120">
        <v>92</v>
      </c>
      <c r="J66" s="92"/>
      <c r="K66" s="118" t="str">
        <f t="shared" si="1"/>
        <v/>
      </c>
      <c r="O66" s="53"/>
    </row>
    <row r="67" spans="2:20" s="6" customFormat="1" ht="15" customHeight="1" x14ac:dyDescent="0.45">
      <c r="B67" s="1"/>
      <c r="C67" s="120">
        <v>38</v>
      </c>
      <c r="D67" s="92"/>
      <c r="E67" s="118" t="str">
        <f t="shared" si="0"/>
        <v/>
      </c>
      <c r="I67" s="120">
        <v>93</v>
      </c>
      <c r="J67" s="92"/>
      <c r="K67" s="118" t="str">
        <f t="shared" si="1"/>
        <v/>
      </c>
      <c r="O67" s="53"/>
    </row>
    <row r="68" spans="2:20" s="6" customFormat="1" ht="15" customHeight="1" x14ac:dyDescent="0.45">
      <c r="B68" s="1"/>
      <c r="C68" s="120">
        <v>39</v>
      </c>
      <c r="D68" s="92"/>
      <c r="E68" s="118" t="str">
        <f t="shared" si="0"/>
        <v/>
      </c>
      <c r="I68" s="120">
        <v>94</v>
      </c>
      <c r="J68" s="92"/>
      <c r="K68" s="118" t="str">
        <f t="shared" si="1"/>
        <v/>
      </c>
      <c r="O68" s="53"/>
    </row>
    <row r="69" spans="2:20" s="6" customFormat="1" ht="15" customHeight="1" x14ac:dyDescent="0.45">
      <c r="B69" s="1"/>
      <c r="C69" s="120">
        <v>40</v>
      </c>
      <c r="D69" s="92"/>
      <c r="E69" s="118" t="str">
        <f t="shared" si="0"/>
        <v/>
      </c>
      <c r="I69" s="120">
        <v>95</v>
      </c>
      <c r="J69" s="92"/>
      <c r="K69" s="118" t="str">
        <f t="shared" si="1"/>
        <v/>
      </c>
      <c r="O69" s="53"/>
    </row>
    <row r="70" spans="2:20" s="6" customFormat="1" ht="15" customHeight="1" x14ac:dyDescent="0.45">
      <c r="B70" s="1"/>
      <c r="C70" s="120">
        <v>41</v>
      </c>
      <c r="D70" s="92"/>
      <c r="E70" s="118" t="str">
        <f t="shared" si="0"/>
        <v/>
      </c>
      <c r="I70" s="120">
        <v>96</v>
      </c>
      <c r="J70" s="92"/>
      <c r="K70" s="118" t="str">
        <f t="shared" si="1"/>
        <v/>
      </c>
      <c r="O70" s="53"/>
    </row>
    <row r="71" spans="2:20" s="6" customFormat="1" ht="15" customHeight="1" x14ac:dyDescent="0.45">
      <c r="B71" s="1"/>
      <c r="C71" s="120">
        <v>42</v>
      </c>
      <c r="D71" s="92"/>
      <c r="E71" s="118" t="str">
        <f t="shared" si="0"/>
        <v/>
      </c>
      <c r="I71" s="120">
        <v>97</v>
      </c>
      <c r="J71" s="92"/>
      <c r="K71" s="118" t="str">
        <f t="shared" si="1"/>
        <v/>
      </c>
      <c r="P71" s="10"/>
      <c r="Q71" s="10"/>
      <c r="R71" s="10"/>
    </row>
    <row r="72" spans="2:20" s="6" customFormat="1" ht="15" customHeight="1" x14ac:dyDescent="0.45">
      <c r="B72" s="1"/>
      <c r="C72" s="120">
        <v>43</v>
      </c>
      <c r="D72" s="92"/>
      <c r="E72" s="118" t="str">
        <f t="shared" si="0"/>
        <v/>
      </c>
      <c r="I72" s="120">
        <v>98</v>
      </c>
      <c r="J72" s="92"/>
      <c r="K72" s="118" t="str">
        <f t="shared" si="1"/>
        <v/>
      </c>
      <c r="P72" s="10"/>
      <c r="Q72" s="10"/>
      <c r="R72" s="10"/>
    </row>
    <row r="73" spans="2:20" s="6" customFormat="1" ht="15" customHeight="1" x14ac:dyDescent="0.45">
      <c r="B73" s="1"/>
      <c r="C73" s="120">
        <v>44</v>
      </c>
      <c r="D73" s="92"/>
      <c r="E73" s="118" t="str">
        <f t="shared" si="0"/>
        <v/>
      </c>
      <c r="I73" s="120">
        <v>99</v>
      </c>
      <c r="J73" s="92"/>
      <c r="K73" s="118" t="str">
        <f t="shared" si="1"/>
        <v/>
      </c>
      <c r="P73" s="10"/>
      <c r="Q73" s="10"/>
      <c r="R73" s="10"/>
    </row>
    <row r="74" spans="2:20" s="6" customFormat="1" ht="15" customHeight="1" x14ac:dyDescent="0.45">
      <c r="B74" s="1"/>
      <c r="C74" s="120">
        <v>45</v>
      </c>
      <c r="D74" s="92"/>
      <c r="E74" s="118" t="str">
        <f t="shared" si="0"/>
        <v/>
      </c>
      <c r="I74" s="191" t="s">
        <v>32</v>
      </c>
      <c r="J74" s="92"/>
      <c r="K74" s="118" t="str">
        <f t="shared" si="1"/>
        <v/>
      </c>
      <c r="P74" s="10"/>
      <c r="Q74" s="10"/>
      <c r="R74" s="10"/>
    </row>
    <row r="75" spans="2:20" ht="15" customHeight="1" x14ac:dyDescent="0.45">
      <c r="C75" s="120">
        <v>46</v>
      </c>
      <c r="D75" s="92"/>
      <c r="E75" s="118" t="str">
        <f t="shared" si="0"/>
        <v/>
      </c>
      <c r="G75" s="6"/>
      <c r="H75" s="6"/>
      <c r="I75" s="191"/>
      <c r="J75" s="92"/>
      <c r="K75" s="118" t="str">
        <f t="shared" si="1"/>
        <v/>
      </c>
      <c r="L75" s="6"/>
      <c r="M75" s="11"/>
      <c r="N75" s="6"/>
      <c r="O75" s="6"/>
      <c r="P75" s="6"/>
      <c r="Q75" s="6"/>
      <c r="R75" s="6"/>
      <c r="S75" s="6"/>
      <c r="T75" s="6"/>
    </row>
    <row r="76" spans="2:20" ht="15" customHeight="1" x14ac:dyDescent="0.45">
      <c r="C76" s="120">
        <v>47</v>
      </c>
      <c r="D76" s="92"/>
      <c r="E76" s="118" t="str">
        <f t="shared" si="0"/>
        <v/>
      </c>
      <c r="G76" s="6"/>
      <c r="H76" s="6"/>
      <c r="I76" s="191"/>
      <c r="J76" s="92"/>
      <c r="K76" s="118" t="str">
        <f t="shared" si="1"/>
        <v/>
      </c>
    </row>
    <row r="77" spans="2:20" ht="15" customHeight="1" x14ac:dyDescent="0.45">
      <c r="C77" s="120">
        <v>48</v>
      </c>
      <c r="D77" s="92"/>
      <c r="E77" s="118" t="str">
        <f t="shared" si="0"/>
        <v/>
      </c>
      <c r="G77" s="6"/>
      <c r="H77" s="6"/>
      <c r="I77" s="191"/>
      <c r="J77" s="92"/>
      <c r="K77" s="118" t="str">
        <f t="shared" si="1"/>
        <v/>
      </c>
    </row>
    <row r="78" spans="2:20" ht="15" customHeight="1" x14ac:dyDescent="0.45">
      <c r="C78" s="120">
        <v>49</v>
      </c>
      <c r="D78" s="92"/>
      <c r="E78" s="118" t="str">
        <f t="shared" si="0"/>
        <v/>
      </c>
      <c r="G78" s="6"/>
      <c r="H78" s="6"/>
      <c r="I78" s="191"/>
      <c r="J78" s="92"/>
      <c r="K78" s="118" t="str">
        <f t="shared" si="1"/>
        <v/>
      </c>
    </row>
    <row r="79" spans="2:20" ht="15" customHeight="1" x14ac:dyDescent="0.45">
      <c r="C79" s="120">
        <v>50</v>
      </c>
      <c r="D79" s="92"/>
      <c r="E79" s="118" t="str">
        <f t="shared" si="0"/>
        <v/>
      </c>
      <c r="G79" s="6"/>
      <c r="H79" s="6"/>
      <c r="I79" s="191"/>
      <c r="J79" s="92"/>
      <c r="K79" s="118" t="str">
        <f t="shared" si="1"/>
        <v/>
      </c>
    </row>
    <row r="80" spans="2:20" ht="15" customHeight="1" x14ac:dyDescent="0.45">
      <c r="C80" s="120">
        <v>51</v>
      </c>
      <c r="D80" s="92"/>
      <c r="E80" s="118" t="str">
        <f t="shared" si="0"/>
        <v/>
      </c>
      <c r="G80" s="6"/>
      <c r="H80" s="6"/>
      <c r="I80" s="191"/>
      <c r="J80" s="92"/>
      <c r="K80" s="118" t="str">
        <f t="shared" si="1"/>
        <v/>
      </c>
    </row>
    <row r="81" spans="3:11" ht="15" customHeight="1" x14ac:dyDescent="0.45">
      <c r="C81" s="120">
        <v>52</v>
      </c>
      <c r="D81" s="92"/>
      <c r="E81" s="118" t="str">
        <f t="shared" si="0"/>
        <v/>
      </c>
      <c r="G81" s="6"/>
      <c r="H81" s="6"/>
      <c r="I81" s="191"/>
      <c r="J81" s="92"/>
      <c r="K81" s="118" t="str">
        <f t="shared" si="1"/>
        <v/>
      </c>
    </row>
    <row r="82" spans="3:11" ht="15" customHeight="1" x14ac:dyDescent="0.45">
      <c r="C82" s="120">
        <v>53</v>
      </c>
      <c r="D82" s="92"/>
      <c r="E82" s="118" t="str">
        <f t="shared" si="0"/>
        <v/>
      </c>
      <c r="G82" s="6"/>
      <c r="H82" s="6"/>
      <c r="I82" s="191"/>
      <c r="J82" s="92"/>
      <c r="K82" s="118" t="str">
        <f t="shared" si="1"/>
        <v/>
      </c>
    </row>
    <row r="83" spans="3:11" ht="18.75" customHeight="1" x14ac:dyDescent="0.5">
      <c r="F83" s="5"/>
      <c r="G83" s="6"/>
      <c r="H83" s="6"/>
      <c r="I83" s="5"/>
      <c r="J83" s="5"/>
      <c r="K83" s="5"/>
    </row>
    <row r="84" spans="3:11" ht="18.75" customHeight="1" x14ac:dyDescent="0.35">
      <c r="F84" s="4"/>
      <c r="G84" s="4"/>
      <c r="H84" s="4"/>
      <c r="I84" s="4"/>
      <c r="J84" s="4"/>
      <c r="K84" s="4"/>
    </row>
    <row r="85" spans="3:11" ht="18.75" customHeight="1" x14ac:dyDescent="0.35">
      <c r="F85" s="3"/>
      <c r="G85" s="3"/>
      <c r="H85" s="3"/>
      <c r="I85" s="3"/>
      <c r="J85" s="3"/>
      <c r="K85" s="3"/>
    </row>
    <row r="86" spans="3:11" ht="18.75" customHeight="1" x14ac:dyDescent="0.35">
      <c r="F86" s="3"/>
      <c r="G86" s="3"/>
      <c r="H86" s="3"/>
      <c r="I86" s="3"/>
      <c r="J86" s="3"/>
      <c r="K86" s="3"/>
    </row>
    <row r="87" spans="3:11" ht="18.75" customHeight="1" x14ac:dyDescent="0.35">
      <c r="F87" s="3"/>
      <c r="G87" s="3"/>
      <c r="H87" s="3"/>
      <c r="I87" s="3"/>
      <c r="J87" s="3"/>
      <c r="K87" s="3"/>
    </row>
    <row r="88" spans="3:11" ht="18.75" customHeight="1" x14ac:dyDescent="0.3"/>
    <row r="89" spans="3:11" ht="18.75" customHeight="1" x14ac:dyDescent="0.3"/>
    <row r="90" spans="3:11" ht="18.75" customHeight="1" x14ac:dyDescent="0.3"/>
    <row r="91" spans="3:11" ht="18.75" customHeight="1" x14ac:dyDescent="0.3"/>
    <row r="92" spans="3:11" ht="18.75" customHeight="1" x14ac:dyDescent="0.3"/>
    <row r="93" spans="3:11" ht="18.75" customHeight="1" x14ac:dyDescent="0.3"/>
    <row r="94" spans="3:11" ht="18.75" customHeight="1" x14ac:dyDescent="0.3"/>
    <row r="95" spans="3:11" ht="18.75" customHeight="1" x14ac:dyDescent="0.3"/>
    <row r="96" spans="3:11" ht="18.75" customHeight="1" x14ac:dyDescent="0.3"/>
    <row r="97" ht="18.75" customHeight="1" x14ac:dyDescent="0.3"/>
  </sheetData>
  <dataConsolidate/>
  <mergeCells count="61">
    <mergeCell ref="M28:N28"/>
    <mergeCell ref="M29:N29"/>
    <mergeCell ref="M32:N32"/>
    <mergeCell ref="M33:N33"/>
    <mergeCell ref="M34:N34"/>
    <mergeCell ref="M30:N30"/>
    <mergeCell ref="M31:N31"/>
    <mergeCell ref="I74:I82"/>
    <mergeCell ref="M37:N37"/>
    <mergeCell ref="M38:N38"/>
    <mergeCell ref="M39:N39"/>
    <mergeCell ref="M35:N35"/>
    <mergeCell ref="M36:N36"/>
    <mergeCell ref="M47:N47"/>
    <mergeCell ref="M48:N48"/>
    <mergeCell ref="M43:N43"/>
    <mergeCell ref="M45:N45"/>
    <mergeCell ref="M46:N46"/>
    <mergeCell ref="B22:C22"/>
    <mergeCell ref="D22:H22"/>
    <mergeCell ref="J22:K22"/>
    <mergeCell ref="L22:P22"/>
    <mergeCell ref="M27:N27"/>
    <mergeCell ref="C26:O26"/>
    <mergeCell ref="B17:C17"/>
    <mergeCell ref="D17:H17"/>
    <mergeCell ref="J17:K17"/>
    <mergeCell ref="L17:P17"/>
    <mergeCell ref="B18:C21"/>
    <mergeCell ref="D18:H19"/>
    <mergeCell ref="J18:K21"/>
    <mergeCell ref="L18:P19"/>
    <mergeCell ref="D20:E20"/>
    <mergeCell ref="G20:H20"/>
    <mergeCell ref="L20:M20"/>
    <mergeCell ref="O20:P20"/>
    <mergeCell ref="D21:E21"/>
    <mergeCell ref="G21:H21"/>
    <mergeCell ref="L21:M21"/>
    <mergeCell ref="O21:P21"/>
    <mergeCell ref="B14:C14"/>
    <mergeCell ref="D14:H14"/>
    <mergeCell ref="J14:K14"/>
    <mergeCell ref="L14:P14"/>
    <mergeCell ref="B15:C16"/>
    <mergeCell ref="D15:H16"/>
    <mergeCell ref="J15:K16"/>
    <mergeCell ref="L15:P16"/>
    <mergeCell ref="D7:F7"/>
    <mergeCell ref="G7:M9"/>
    <mergeCell ref="D5:F5"/>
    <mergeCell ref="G5:M5"/>
    <mergeCell ref="D6:F6"/>
    <mergeCell ref="G6:M6"/>
    <mergeCell ref="D4:F4"/>
    <mergeCell ref="G4:M4"/>
    <mergeCell ref="A1:T1"/>
    <mergeCell ref="D2:F2"/>
    <mergeCell ref="G2:M2"/>
    <mergeCell ref="D3:F3"/>
    <mergeCell ref="G3:M3"/>
  </mergeCells>
  <conditionalFormatting sqref="L15:P22">
    <cfRule type="cellIs" dxfId="7" priority="8" operator="equal">
      <formula>0</formula>
    </cfRule>
  </conditionalFormatting>
  <conditionalFormatting sqref="O28:O39">
    <cfRule type="cellIs" dxfId="6" priority="7" operator="equal">
      <formula>0</formula>
    </cfRule>
  </conditionalFormatting>
  <conditionalFormatting sqref="P34">
    <cfRule type="cellIs" dxfId="5" priority="6" operator="equal">
      <formula>$AI$20</formula>
    </cfRule>
  </conditionalFormatting>
  <conditionalFormatting sqref="P34">
    <cfRule type="cellIs" dxfId="4" priority="5" operator="equal">
      <formula>$AI$20</formula>
    </cfRule>
  </conditionalFormatting>
  <conditionalFormatting sqref="P34">
    <cfRule type="cellIs" dxfId="3" priority="2" operator="equal">
      <formula>"Please fill out below quantities"</formula>
    </cfRule>
  </conditionalFormatting>
  <conditionalFormatting sqref="P38">
    <cfRule type="expression" dxfId="2" priority="17">
      <formula>$P$31=$AI$21</formula>
    </cfRule>
    <cfRule type="expression" dxfId="1" priority="18">
      <formula>$P$33=$AI$21</formula>
    </cfRule>
  </conditionalFormatting>
  <dataValidations count="2">
    <dataValidation type="list" allowBlank="1" showInputMessage="1" showErrorMessage="1" sqref="D28:D82 J28:J82" xr:uid="{2730D3AC-D8E4-4FED-8205-F656C5BDD098}">
      <formula1>$M$28:$M$39</formula1>
    </dataValidation>
    <dataValidation type="list" allowBlank="1" showInputMessage="1" showErrorMessage="1" sqref="G4:M4" xr:uid="{C10FBDD8-9150-4BD3-A923-B5F604567A3F}">
      <formula1>$AJ$2:$AJ$4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0" tint="-0.34998626667073579"/>
    <pageSetUpPr fitToPage="1"/>
  </sheetPr>
  <dimension ref="A1:AL84"/>
  <sheetViews>
    <sheetView zoomScaleNormal="100" workbookViewId="0">
      <selection activeCell="W14" sqref="W14"/>
    </sheetView>
  </sheetViews>
  <sheetFormatPr defaultColWidth="11.42578125" defaultRowHeight="15" x14ac:dyDescent="0.25"/>
  <cols>
    <col min="1" max="17" width="9.140625" style="23" customWidth="1"/>
    <col min="18" max="33" width="11.42578125" style="23"/>
    <col min="34" max="34" width="27" style="23" customWidth="1"/>
    <col min="35" max="35" width="15.85546875" style="23" customWidth="1"/>
    <col min="36" max="36" width="29.85546875" style="23" bestFit="1" customWidth="1"/>
    <col min="37" max="37" width="10.140625" style="23" customWidth="1"/>
    <col min="38" max="38" width="28.85546875" style="23" bestFit="1" customWidth="1"/>
    <col min="39" max="16384" width="11.42578125" style="23"/>
  </cols>
  <sheetData>
    <row r="1" spans="2:38" ht="24" thickBot="1" x14ac:dyDescent="0.4">
      <c r="B1" s="62"/>
      <c r="C1" s="62"/>
      <c r="D1" s="369" t="s">
        <v>127</v>
      </c>
      <c r="E1" s="369"/>
      <c r="F1" s="369"/>
      <c r="G1" s="369"/>
      <c r="H1" s="369"/>
      <c r="I1" s="369"/>
      <c r="J1" s="369"/>
      <c r="K1" s="369"/>
      <c r="L1" s="369"/>
      <c r="M1" s="369"/>
      <c r="N1" s="369"/>
      <c r="O1" s="369"/>
      <c r="P1" s="369"/>
    </row>
    <row r="2" spans="2:38" ht="20.25" customHeight="1" x14ac:dyDescent="0.25">
      <c r="D2" s="372" t="s">
        <v>33</v>
      </c>
      <c r="E2" s="373"/>
      <c r="F2" s="373"/>
      <c r="G2" s="373"/>
      <c r="H2" s="374"/>
      <c r="I2" s="374"/>
      <c r="J2" s="374"/>
      <c r="K2" s="374"/>
      <c r="L2" s="374"/>
      <c r="M2" s="374"/>
      <c r="N2" s="374"/>
      <c r="O2" s="374"/>
      <c r="P2" s="375"/>
    </row>
    <row r="3" spans="2:38" ht="20.25" customHeight="1" thickBot="1" x14ac:dyDescent="0.3">
      <c r="D3" s="376" t="s">
        <v>59</v>
      </c>
      <c r="E3" s="377"/>
      <c r="F3" s="377"/>
      <c r="G3" s="377"/>
      <c r="H3" s="378"/>
      <c r="I3" s="378"/>
      <c r="J3" s="378"/>
      <c r="K3" s="378"/>
      <c r="L3" s="378"/>
      <c r="M3" s="378"/>
      <c r="N3" s="378"/>
      <c r="O3" s="378"/>
      <c r="P3" s="379"/>
    </row>
    <row r="4" spans="2:38" ht="15.75" thickBot="1" x14ac:dyDescent="0.3"/>
    <row r="5" spans="2:38" x14ac:dyDescent="0.25">
      <c r="B5" s="380" t="s">
        <v>48</v>
      </c>
      <c r="C5" s="381"/>
      <c r="D5" s="382"/>
      <c r="E5" s="382"/>
      <c r="F5" s="382"/>
      <c r="G5" s="382"/>
      <c r="H5" s="383"/>
      <c r="J5" s="380" t="s">
        <v>60</v>
      </c>
      <c r="K5" s="381"/>
      <c r="L5" s="384"/>
      <c r="M5" s="385"/>
      <c r="N5" s="385"/>
      <c r="O5" s="385"/>
      <c r="P5" s="386"/>
    </row>
    <row r="6" spans="2:38" x14ac:dyDescent="0.25">
      <c r="B6" s="350" t="s">
        <v>47</v>
      </c>
      <c r="C6" s="351"/>
      <c r="D6" s="363"/>
      <c r="E6" s="363"/>
      <c r="F6" s="363"/>
      <c r="G6" s="363"/>
      <c r="H6" s="364"/>
      <c r="J6" s="350" t="s">
        <v>57</v>
      </c>
      <c r="K6" s="351"/>
      <c r="L6" s="363">
        <f>D6</f>
        <v>0</v>
      </c>
      <c r="M6" s="363"/>
      <c r="N6" s="363"/>
      <c r="O6" s="363"/>
      <c r="P6" s="364"/>
    </row>
    <row r="7" spans="2:38" x14ac:dyDescent="0.25">
      <c r="B7" s="350"/>
      <c r="C7" s="351"/>
      <c r="D7" s="363"/>
      <c r="E7" s="363"/>
      <c r="F7" s="363"/>
      <c r="G7" s="363"/>
      <c r="H7" s="364"/>
      <c r="J7" s="350"/>
      <c r="K7" s="351"/>
      <c r="L7" s="363"/>
      <c r="M7" s="363"/>
      <c r="N7" s="363"/>
      <c r="O7" s="363"/>
      <c r="P7" s="364"/>
      <c r="AH7" s="24" t="s">
        <v>61</v>
      </c>
      <c r="AJ7" s="24" t="s">
        <v>62</v>
      </c>
      <c r="AL7" s="24" t="s">
        <v>63</v>
      </c>
    </row>
    <row r="8" spans="2:38" x14ac:dyDescent="0.25">
      <c r="B8" s="350"/>
      <c r="C8" s="351"/>
      <c r="D8" s="363"/>
      <c r="E8" s="363"/>
      <c r="F8" s="363"/>
      <c r="G8" s="363"/>
      <c r="H8" s="364"/>
      <c r="J8" s="350"/>
      <c r="K8" s="351"/>
      <c r="L8" s="363"/>
      <c r="M8" s="363"/>
      <c r="N8" s="363"/>
      <c r="O8" s="363"/>
      <c r="P8" s="364"/>
      <c r="AH8" s="35" t="s">
        <v>64</v>
      </c>
      <c r="AJ8" s="35" t="s">
        <v>64</v>
      </c>
      <c r="AL8" s="35" t="s">
        <v>64</v>
      </c>
    </row>
    <row r="9" spans="2:38" x14ac:dyDescent="0.25">
      <c r="B9" s="350" t="s">
        <v>65</v>
      </c>
      <c r="C9" s="351"/>
      <c r="D9" s="370"/>
      <c r="E9" s="370"/>
      <c r="F9" s="370"/>
      <c r="G9" s="370"/>
      <c r="H9" s="371"/>
      <c r="J9" s="350" t="s">
        <v>65</v>
      </c>
      <c r="K9" s="351"/>
      <c r="L9" s="370">
        <f>D9</f>
        <v>0</v>
      </c>
      <c r="M9" s="370"/>
      <c r="N9" s="370"/>
      <c r="O9" s="370"/>
      <c r="P9" s="371"/>
      <c r="AH9" s="23" t="s">
        <v>150</v>
      </c>
      <c r="AJ9" s="23" t="s">
        <v>151</v>
      </c>
      <c r="AL9" s="75" t="s">
        <v>121</v>
      </c>
    </row>
    <row r="10" spans="2:38" x14ac:dyDescent="0.25">
      <c r="B10" s="350"/>
      <c r="C10" s="351"/>
      <c r="D10" s="370"/>
      <c r="E10" s="370"/>
      <c r="F10" s="370"/>
      <c r="G10" s="370"/>
      <c r="H10" s="371"/>
      <c r="J10" s="350"/>
      <c r="K10" s="351"/>
      <c r="L10" s="370"/>
      <c r="M10" s="370"/>
      <c r="N10" s="370"/>
      <c r="O10" s="370"/>
      <c r="P10" s="371"/>
      <c r="AL10" s="76" t="s">
        <v>69</v>
      </c>
    </row>
    <row r="11" spans="2:38" x14ac:dyDescent="0.25">
      <c r="B11" s="350" t="s">
        <v>56</v>
      </c>
      <c r="C11" s="351"/>
      <c r="D11" s="354"/>
      <c r="E11" s="355"/>
      <c r="F11" s="355"/>
      <c r="G11" s="355"/>
      <c r="H11" s="356"/>
      <c r="J11" s="350" t="s">
        <v>56</v>
      </c>
      <c r="K11" s="351"/>
      <c r="L11" s="363">
        <f>D11</f>
        <v>0</v>
      </c>
      <c r="M11" s="363"/>
      <c r="N11" s="363"/>
      <c r="O11" s="363"/>
      <c r="P11" s="364"/>
      <c r="AL11" s="76" t="s">
        <v>90</v>
      </c>
    </row>
    <row r="12" spans="2:38" ht="15" customHeight="1" x14ac:dyDescent="0.25">
      <c r="B12" s="350"/>
      <c r="C12" s="351"/>
      <c r="D12" s="357"/>
      <c r="E12" s="358"/>
      <c r="F12" s="358"/>
      <c r="G12" s="358"/>
      <c r="H12" s="359"/>
      <c r="J12" s="350"/>
      <c r="K12" s="351"/>
      <c r="L12" s="363"/>
      <c r="M12" s="363"/>
      <c r="N12" s="363"/>
      <c r="O12" s="363"/>
      <c r="P12" s="364"/>
      <c r="AL12" s="76" t="s">
        <v>105</v>
      </c>
    </row>
    <row r="13" spans="2:38" ht="15" customHeight="1" x14ac:dyDescent="0.25">
      <c r="B13" s="350"/>
      <c r="C13" s="351"/>
      <c r="D13" s="360"/>
      <c r="E13" s="361"/>
      <c r="F13" s="361"/>
      <c r="G13" s="361"/>
      <c r="H13" s="362"/>
      <c r="J13" s="350"/>
      <c r="K13" s="351"/>
      <c r="L13" s="363"/>
      <c r="M13" s="363"/>
      <c r="N13" s="363"/>
      <c r="O13" s="363"/>
      <c r="P13" s="364"/>
      <c r="AL13" s="76" t="s">
        <v>91</v>
      </c>
    </row>
    <row r="14" spans="2:38" x14ac:dyDescent="0.25">
      <c r="B14" s="350"/>
      <c r="C14" s="351"/>
      <c r="D14" s="365" t="s">
        <v>52</v>
      </c>
      <c r="E14" s="365"/>
      <c r="F14" s="25" t="s">
        <v>53</v>
      </c>
      <c r="G14" s="365" t="s">
        <v>66</v>
      </c>
      <c r="H14" s="366"/>
      <c r="J14" s="350"/>
      <c r="K14" s="351"/>
      <c r="L14" s="365" t="s">
        <v>52</v>
      </c>
      <c r="M14" s="365"/>
      <c r="N14" s="25" t="s">
        <v>53</v>
      </c>
      <c r="O14" s="365" t="s">
        <v>66</v>
      </c>
      <c r="P14" s="366"/>
      <c r="AH14" s="23" t="s">
        <v>67</v>
      </c>
      <c r="AL14" s="76" t="s">
        <v>115</v>
      </c>
    </row>
    <row r="15" spans="2:38" x14ac:dyDescent="0.25">
      <c r="B15" s="350"/>
      <c r="C15" s="351"/>
      <c r="D15" s="294"/>
      <c r="E15" s="294"/>
      <c r="F15" s="26"/>
      <c r="G15" s="367"/>
      <c r="H15" s="368"/>
      <c r="J15" s="350"/>
      <c r="K15" s="351"/>
      <c r="L15" s="348">
        <f>D15</f>
        <v>0</v>
      </c>
      <c r="M15" s="348"/>
      <c r="N15" s="95">
        <f>F15</f>
        <v>0</v>
      </c>
      <c r="O15" s="348">
        <f>G15</f>
        <v>0</v>
      </c>
      <c r="P15" s="349"/>
      <c r="AH15" s="23" t="s">
        <v>68</v>
      </c>
      <c r="AL15" s="76" t="s">
        <v>106</v>
      </c>
    </row>
    <row r="16" spans="2:38" x14ac:dyDescent="0.25">
      <c r="B16" s="350" t="s">
        <v>51</v>
      </c>
      <c r="C16" s="351"/>
      <c r="D16" s="352"/>
      <c r="E16" s="352"/>
      <c r="F16" s="352"/>
      <c r="G16" s="352"/>
      <c r="H16" s="353"/>
      <c r="J16" s="350" t="s">
        <v>51</v>
      </c>
      <c r="K16" s="351"/>
      <c r="L16" s="348">
        <f>D16</f>
        <v>0</v>
      </c>
      <c r="M16" s="348"/>
      <c r="N16" s="348"/>
      <c r="O16" s="348"/>
      <c r="P16" s="349"/>
      <c r="AL16" s="76" t="s">
        <v>92</v>
      </c>
    </row>
    <row r="17" spans="1:38" ht="15.75" thickBot="1" x14ac:dyDescent="0.3">
      <c r="B17" s="346" t="s">
        <v>70</v>
      </c>
      <c r="C17" s="347"/>
      <c r="D17" s="288"/>
      <c r="E17" s="288"/>
      <c r="F17" s="288"/>
      <c r="G17" s="288"/>
      <c r="H17" s="289"/>
      <c r="J17" s="346" t="s">
        <v>70</v>
      </c>
      <c r="K17" s="347"/>
      <c r="L17" s="288">
        <f>D17</f>
        <v>0</v>
      </c>
      <c r="M17" s="288"/>
      <c r="N17" s="288"/>
      <c r="O17" s="288"/>
      <c r="P17" s="289"/>
      <c r="AJ17" s="23" t="s">
        <v>71</v>
      </c>
      <c r="AL17" s="76" t="s">
        <v>107</v>
      </c>
    </row>
    <row r="18" spans="1:38" ht="15.75" thickBot="1" x14ac:dyDescent="0.3">
      <c r="AJ18" s="23" t="s">
        <v>72</v>
      </c>
      <c r="AL18" s="76" t="s">
        <v>108</v>
      </c>
    </row>
    <row r="19" spans="1:38" ht="27" thickBot="1" x14ac:dyDescent="0.3">
      <c r="B19" s="336" t="s">
        <v>79</v>
      </c>
      <c r="C19" s="337"/>
      <c r="D19" s="337"/>
      <c r="E19" s="337"/>
      <c r="F19" s="337"/>
      <c r="G19" s="337"/>
      <c r="H19" s="337"/>
      <c r="I19" s="337"/>
      <c r="J19" s="337"/>
      <c r="K19" s="337"/>
      <c r="L19" s="337"/>
      <c r="M19" s="337"/>
      <c r="N19" s="338"/>
      <c r="AL19" s="76" t="s">
        <v>109</v>
      </c>
    </row>
    <row r="20" spans="1:38" x14ac:dyDescent="0.25">
      <c r="AL20" s="76" t="s">
        <v>110</v>
      </c>
    </row>
    <row r="21" spans="1:38" ht="20.25" customHeight="1" x14ac:dyDescent="0.25">
      <c r="AL21" s="76" t="s">
        <v>73</v>
      </c>
    </row>
    <row r="22" spans="1:38" ht="20.25" customHeight="1" x14ac:dyDescent="0.25">
      <c r="AL22" s="76" t="s">
        <v>75</v>
      </c>
    </row>
    <row r="23" spans="1:38" ht="20.25" customHeight="1" x14ac:dyDescent="0.25">
      <c r="B23" s="342" t="s">
        <v>76</v>
      </c>
      <c r="C23" s="343"/>
      <c r="D23" s="343"/>
      <c r="E23" s="344"/>
      <c r="F23" s="316" t="s">
        <v>77</v>
      </c>
      <c r="G23" s="311"/>
      <c r="H23" s="311"/>
      <c r="I23" s="345"/>
      <c r="J23" s="316" t="s">
        <v>78</v>
      </c>
      <c r="K23" s="345"/>
      <c r="AL23" s="76" t="s">
        <v>93</v>
      </c>
    </row>
    <row r="24" spans="1:38" ht="15.75" x14ac:dyDescent="0.25">
      <c r="B24" s="329" t="s">
        <v>79</v>
      </c>
      <c r="C24" s="330"/>
      <c r="D24" s="330"/>
      <c r="E24" s="339"/>
      <c r="F24" s="331"/>
      <c r="G24" s="332"/>
      <c r="H24" s="332"/>
      <c r="I24" s="333"/>
      <c r="J24" s="340"/>
      <c r="K24" s="341"/>
      <c r="Q24" s="23" t="s">
        <v>149</v>
      </c>
      <c r="AL24" s="76" t="s">
        <v>94</v>
      </c>
    </row>
    <row r="25" spans="1:38" s="28" customFormat="1" ht="19.5" customHeight="1" x14ac:dyDescent="0.3">
      <c r="A25" s="27"/>
      <c r="B25" s="329" t="s">
        <v>79</v>
      </c>
      <c r="C25" s="330"/>
      <c r="D25" s="330"/>
      <c r="E25" s="339"/>
      <c r="F25" s="331"/>
      <c r="G25" s="332"/>
      <c r="H25" s="332"/>
      <c r="I25" s="333"/>
      <c r="J25" s="340"/>
      <c r="K25" s="341"/>
      <c r="AL25" s="76" t="s">
        <v>111</v>
      </c>
    </row>
    <row r="26" spans="1:38" s="28" customFormat="1" ht="19.5" customHeight="1" x14ac:dyDescent="0.3">
      <c r="A26" s="27"/>
      <c r="B26" s="329" t="s">
        <v>79</v>
      </c>
      <c r="C26" s="330"/>
      <c r="D26" s="330"/>
      <c r="E26" s="339"/>
      <c r="F26" s="331"/>
      <c r="G26" s="332"/>
      <c r="H26" s="332"/>
      <c r="I26" s="333"/>
      <c r="J26" s="340"/>
      <c r="K26" s="341"/>
      <c r="AL26" s="76" t="s">
        <v>95</v>
      </c>
    </row>
    <row r="27" spans="1:38" s="28" customFormat="1" ht="19.5" customHeight="1" x14ac:dyDescent="0.3">
      <c r="A27" s="27"/>
      <c r="B27" s="329" t="s">
        <v>79</v>
      </c>
      <c r="C27" s="330"/>
      <c r="D27" s="330"/>
      <c r="E27" s="330"/>
      <c r="F27" s="331"/>
      <c r="G27" s="332"/>
      <c r="H27" s="332"/>
      <c r="I27" s="333"/>
      <c r="J27" s="334"/>
      <c r="K27" s="334"/>
      <c r="AL27" s="76" t="s">
        <v>96</v>
      </c>
    </row>
    <row r="28" spans="1:38" ht="20.25" customHeight="1" x14ac:dyDescent="0.25">
      <c r="A28" s="29"/>
      <c r="AL28" s="76" t="s">
        <v>97</v>
      </c>
    </row>
    <row r="29" spans="1:38" ht="20.25" customHeight="1" thickBot="1" x14ac:dyDescent="0.3">
      <c r="AL29" s="76" t="s">
        <v>112</v>
      </c>
    </row>
    <row r="30" spans="1:38" ht="20.25" customHeight="1" thickBot="1" x14ac:dyDescent="0.3">
      <c r="A30" s="29"/>
      <c r="B30" s="336" t="s">
        <v>152</v>
      </c>
      <c r="C30" s="337"/>
      <c r="D30" s="337"/>
      <c r="E30" s="337"/>
      <c r="F30" s="337"/>
      <c r="G30" s="337"/>
      <c r="H30" s="337"/>
      <c r="I30" s="337"/>
      <c r="J30" s="337"/>
      <c r="K30" s="337"/>
      <c r="L30" s="337"/>
      <c r="M30" s="337"/>
      <c r="N30" s="338"/>
      <c r="AL30" s="76" t="s">
        <v>98</v>
      </c>
    </row>
    <row r="31" spans="1:38" x14ac:dyDescent="0.25">
      <c r="A31" s="29"/>
      <c r="AL31" s="76" t="s">
        <v>99</v>
      </c>
    </row>
    <row r="32" spans="1:38" ht="15.75" x14ac:dyDescent="0.25">
      <c r="A32" s="29"/>
      <c r="B32" s="318" t="s">
        <v>74</v>
      </c>
      <c r="C32" s="319"/>
      <c r="D32" s="319"/>
      <c r="E32" s="320"/>
      <c r="F32" s="335" t="s">
        <v>150</v>
      </c>
      <c r="G32" s="322"/>
      <c r="H32" s="322"/>
      <c r="I32" s="322"/>
      <c r="J32" s="322"/>
      <c r="K32" s="322"/>
      <c r="L32" s="322"/>
      <c r="M32" s="322"/>
      <c r="N32" s="323"/>
      <c r="AL32" s="76" t="s">
        <v>113</v>
      </c>
    </row>
    <row r="33" spans="1:38" ht="15.75" x14ac:dyDescent="0.25">
      <c r="A33" s="29"/>
      <c r="B33" s="318" t="s">
        <v>153</v>
      </c>
      <c r="C33" s="319"/>
      <c r="D33" s="319"/>
      <c r="E33" s="320"/>
      <c r="F33" s="335" t="s">
        <v>151</v>
      </c>
      <c r="G33" s="322"/>
      <c r="H33" s="322"/>
      <c r="I33" s="322"/>
      <c r="J33" s="322"/>
      <c r="K33" s="322"/>
      <c r="L33" s="322"/>
      <c r="M33" s="322"/>
      <c r="N33" s="323"/>
      <c r="AL33" s="76" t="s">
        <v>116</v>
      </c>
    </row>
    <row r="34" spans="1:38" ht="15.75" x14ac:dyDescent="0.25">
      <c r="A34" s="29"/>
      <c r="B34" s="318" t="str">
        <f>IF(F32=AH9,AH14,AJ17)</f>
        <v>COLOR FABRIC:</v>
      </c>
      <c r="C34" s="319"/>
      <c r="D34" s="319"/>
      <c r="E34" s="320"/>
      <c r="F34" s="321"/>
      <c r="G34" s="322"/>
      <c r="H34" s="322"/>
      <c r="I34" s="322"/>
      <c r="J34" s="322"/>
      <c r="K34" s="322"/>
      <c r="L34" s="322"/>
      <c r="M34" s="322"/>
      <c r="N34" s="323"/>
      <c r="AL34" s="76" t="s">
        <v>117</v>
      </c>
    </row>
    <row r="35" spans="1:38" ht="15.75" x14ac:dyDescent="0.25">
      <c r="A35" s="29"/>
      <c r="B35" s="318" t="str">
        <f>IF(F32=AH9,AH15,AJ18)</f>
        <v>COLOR LETTER:</v>
      </c>
      <c r="C35" s="319"/>
      <c r="D35" s="319"/>
      <c r="E35" s="320"/>
      <c r="F35" s="321"/>
      <c r="G35" s="322"/>
      <c r="H35" s="322"/>
      <c r="I35" s="322"/>
      <c r="J35" s="322"/>
      <c r="K35" s="322"/>
      <c r="L35" s="322"/>
      <c r="M35" s="322"/>
      <c r="N35" s="323"/>
      <c r="AL35" s="76" t="s">
        <v>118</v>
      </c>
    </row>
    <row r="36" spans="1:38" ht="15.75" thickBot="1" x14ac:dyDescent="0.3">
      <c r="A36" s="29"/>
      <c r="AL36" s="76" t="s">
        <v>119</v>
      </c>
    </row>
    <row r="37" spans="1:38" ht="15.75" x14ac:dyDescent="0.25">
      <c r="A37" s="29"/>
      <c r="B37" s="324" t="s">
        <v>82</v>
      </c>
      <c r="C37" s="325"/>
      <c r="D37" s="325"/>
      <c r="E37" s="326"/>
      <c r="H37" s="324" t="s">
        <v>83</v>
      </c>
      <c r="I37" s="327"/>
      <c r="J37" s="328"/>
      <c r="M37" s="324"/>
      <c r="N37" s="325"/>
      <c r="O37" s="326"/>
      <c r="AL37" s="76" t="s">
        <v>100</v>
      </c>
    </row>
    <row r="38" spans="1:38" ht="18.75" customHeight="1" x14ac:dyDescent="0.25">
      <c r="A38" s="29"/>
      <c r="B38" s="310" t="s">
        <v>1</v>
      </c>
      <c r="C38" s="311"/>
      <c r="D38" s="312" t="s">
        <v>78</v>
      </c>
      <c r="E38" s="313"/>
      <c r="H38" s="30" t="s">
        <v>83</v>
      </c>
      <c r="I38" s="314" t="s">
        <v>78</v>
      </c>
      <c r="J38" s="315"/>
      <c r="M38" s="30" t="s">
        <v>84</v>
      </c>
      <c r="N38" s="316" t="s">
        <v>78</v>
      </c>
      <c r="O38" s="317"/>
      <c r="Q38" s="304" t="s">
        <v>82</v>
      </c>
      <c r="R38" s="305"/>
      <c r="S38" s="306"/>
      <c r="AL38" s="76" t="s">
        <v>101</v>
      </c>
    </row>
    <row r="39" spans="1:38" ht="15" customHeight="1" x14ac:dyDescent="0.25">
      <c r="A39" s="29"/>
      <c r="B39" s="292"/>
      <c r="C39" s="293"/>
      <c r="D39" s="286" t="str">
        <f>IF(B39&lt;&gt;"",1,"")</f>
        <v/>
      </c>
      <c r="E39" s="287"/>
      <c r="H39" s="31"/>
      <c r="I39" s="294" t="str">
        <f>IF(H39&lt;&gt;"",1,"")</f>
        <v/>
      </c>
      <c r="J39" s="295"/>
      <c r="M39" s="31"/>
      <c r="N39" s="296" t="str">
        <f>IF(M39&lt;&gt;"",1,"")</f>
        <v/>
      </c>
      <c r="O39" s="297"/>
      <c r="Q39" s="307"/>
      <c r="R39" s="308"/>
      <c r="S39" s="309"/>
      <c r="AL39" s="76" t="s">
        <v>114</v>
      </c>
    </row>
    <row r="40" spans="1:38" ht="15" customHeight="1" x14ac:dyDescent="0.25">
      <c r="A40" s="29"/>
      <c r="B40" s="292"/>
      <c r="C40" s="293"/>
      <c r="D40" s="286" t="str">
        <f t="shared" ref="D40:D78" si="0">IF(B40&lt;&gt;"",1,"")</f>
        <v/>
      </c>
      <c r="E40" s="287"/>
      <c r="H40" s="31"/>
      <c r="I40" s="294" t="str">
        <f t="shared" ref="I40:I78" si="1">IF(H40&lt;&gt;"",1,"")</f>
        <v/>
      </c>
      <c r="J40" s="295"/>
      <c r="M40" s="31"/>
      <c r="N40" s="296" t="str">
        <f t="shared" ref="N40:N78" si="2">IF(M40&lt;&gt;"",1,"")</f>
        <v/>
      </c>
      <c r="O40" s="297"/>
      <c r="Q40" s="298">
        <f>SUM(D39:D78)</f>
        <v>0</v>
      </c>
      <c r="R40" s="299"/>
      <c r="S40" s="300"/>
      <c r="AL40" s="76" t="s">
        <v>80</v>
      </c>
    </row>
    <row r="41" spans="1:38" ht="15" customHeight="1" x14ac:dyDescent="0.25">
      <c r="A41" s="29"/>
      <c r="B41" s="292"/>
      <c r="C41" s="293"/>
      <c r="D41" s="286" t="str">
        <f t="shared" si="0"/>
        <v/>
      </c>
      <c r="E41" s="287"/>
      <c r="H41" s="31"/>
      <c r="I41" s="294" t="str">
        <f t="shared" si="1"/>
        <v/>
      </c>
      <c r="J41" s="295"/>
      <c r="M41" s="31"/>
      <c r="N41" s="296" t="str">
        <f t="shared" si="2"/>
        <v/>
      </c>
      <c r="O41" s="297"/>
      <c r="Q41" s="301"/>
      <c r="R41" s="302"/>
      <c r="S41" s="303"/>
      <c r="AL41" s="76" t="s">
        <v>81</v>
      </c>
    </row>
    <row r="42" spans="1:38" ht="15" customHeight="1" x14ac:dyDescent="0.25">
      <c r="A42" s="29"/>
      <c r="B42" s="292"/>
      <c r="C42" s="293"/>
      <c r="D42" s="286" t="str">
        <f t="shared" si="0"/>
        <v/>
      </c>
      <c r="E42" s="287"/>
      <c r="H42" s="31"/>
      <c r="I42" s="294" t="str">
        <f t="shared" si="1"/>
        <v/>
      </c>
      <c r="J42" s="295"/>
      <c r="M42" s="31"/>
      <c r="N42" s="296" t="str">
        <f t="shared" si="2"/>
        <v/>
      </c>
      <c r="O42" s="297"/>
      <c r="AL42" s="76" t="s">
        <v>120</v>
      </c>
    </row>
    <row r="43" spans="1:38" ht="15" customHeight="1" x14ac:dyDescent="0.25">
      <c r="A43" s="29"/>
      <c r="B43" s="292"/>
      <c r="C43" s="293"/>
      <c r="D43" s="286" t="str">
        <f t="shared" si="0"/>
        <v/>
      </c>
      <c r="E43" s="287"/>
      <c r="H43" s="31"/>
      <c r="I43" s="294" t="str">
        <f t="shared" si="1"/>
        <v/>
      </c>
      <c r="J43" s="295"/>
      <c r="M43" s="31"/>
      <c r="N43" s="296" t="str">
        <f t="shared" si="2"/>
        <v/>
      </c>
      <c r="O43" s="297"/>
      <c r="AL43" s="76" t="s">
        <v>102</v>
      </c>
    </row>
    <row r="44" spans="1:38" ht="15" customHeight="1" x14ac:dyDescent="0.25">
      <c r="A44" s="29"/>
      <c r="B44" s="292"/>
      <c r="C44" s="293"/>
      <c r="D44" s="286" t="str">
        <f t="shared" si="0"/>
        <v/>
      </c>
      <c r="E44" s="287"/>
      <c r="H44" s="31"/>
      <c r="I44" s="294" t="str">
        <f t="shared" si="1"/>
        <v/>
      </c>
      <c r="J44" s="295"/>
      <c r="M44" s="31"/>
      <c r="N44" s="296" t="str">
        <f t="shared" si="2"/>
        <v/>
      </c>
      <c r="O44" s="297"/>
      <c r="Q44" s="304" t="s">
        <v>196</v>
      </c>
      <c r="R44" s="305"/>
      <c r="S44" s="306"/>
      <c r="AL44" s="76" t="s">
        <v>103</v>
      </c>
    </row>
    <row r="45" spans="1:38" ht="15" customHeight="1" x14ac:dyDescent="0.25">
      <c r="A45" s="29"/>
      <c r="B45" s="292"/>
      <c r="C45" s="293"/>
      <c r="D45" s="286" t="str">
        <f t="shared" si="0"/>
        <v/>
      </c>
      <c r="E45" s="287"/>
      <c r="H45" s="31"/>
      <c r="I45" s="294" t="str">
        <f t="shared" si="1"/>
        <v/>
      </c>
      <c r="J45" s="295"/>
      <c r="M45" s="31"/>
      <c r="N45" s="296" t="str">
        <f t="shared" si="2"/>
        <v/>
      </c>
      <c r="O45" s="297"/>
      <c r="Q45" s="307"/>
      <c r="R45" s="308"/>
      <c r="S45" s="309"/>
      <c r="AL45" s="76" t="s">
        <v>85</v>
      </c>
    </row>
    <row r="46" spans="1:38" ht="15" customHeight="1" x14ac:dyDescent="0.25">
      <c r="A46" s="29"/>
      <c r="B46" s="292"/>
      <c r="C46" s="293"/>
      <c r="D46" s="286" t="str">
        <f t="shared" si="0"/>
        <v/>
      </c>
      <c r="E46" s="287"/>
      <c r="H46" s="31"/>
      <c r="I46" s="294" t="str">
        <f t="shared" si="1"/>
        <v/>
      </c>
      <c r="J46" s="295"/>
      <c r="M46" s="31"/>
      <c r="N46" s="296" t="str">
        <f t="shared" si="2"/>
        <v/>
      </c>
      <c r="O46" s="297"/>
      <c r="Q46" s="298">
        <f>SUM(I39:I78)</f>
        <v>0</v>
      </c>
      <c r="R46" s="299"/>
      <c r="S46" s="300"/>
      <c r="AL46" s="76" t="s">
        <v>104</v>
      </c>
    </row>
    <row r="47" spans="1:38" ht="15" customHeight="1" x14ac:dyDescent="0.25">
      <c r="A47" s="29"/>
      <c r="B47" s="292"/>
      <c r="C47" s="293"/>
      <c r="D47" s="286" t="str">
        <f t="shared" si="0"/>
        <v/>
      </c>
      <c r="E47" s="287"/>
      <c r="H47" s="31"/>
      <c r="I47" s="294" t="str">
        <f t="shared" si="1"/>
        <v/>
      </c>
      <c r="J47" s="295"/>
      <c r="M47" s="31"/>
      <c r="N47" s="296" t="str">
        <f t="shared" si="2"/>
        <v/>
      </c>
      <c r="O47" s="297"/>
      <c r="Q47" s="301"/>
      <c r="R47" s="302"/>
      <c r="S47" s="303"/>
      <c r="AL47" s="1"/>
    </row>
    <row r="48" spans="1:38" ht="15" customHeight="1" x14ac:dyDescent="0.25">
      <c r="A48" s="29"/>
      <c r="B48" s="292"/>
      <c r="C48" s="293"/>
      <c r="D48" s="286" t="str">
        <f t="shared" si="0"/>
        <v/>
      </c>
      <c r="E48" s="287"/>
      <c r="H48" s="31"/>
      <c r="I48" s="294" t="str">
        <f t="shared" si="1"/>
        <v/>
      </c>
      <c r="J48" s="295"/>
      <c r="M48" s="31"/>
      <c r="N48" s="296" t="str">
        <f t="shared" si="2"/>
        <v/>
      </c>
      <c r="O48" s="297"/>
    </row>
    <row r="49" spans="1:19" ht="15" customHeight="1" x14ac:dyDescent="0.25">
      <c r="A49" s="29"/>
      <c r="B49" s="292"/>
      <c r="C49" s="293"/>
      <c r="D49" s="286" t="str">
        <f t="shared" si="0"/>
        <v/>
      </c>
      <c r="E49" s="287"/>
      <c r="H49" s="31"/>
      <c r="I49" s="294" t="str">
        <f t="shared" si="1"/>
        <v/>
      </c>
      <c r="J49" s="295"/>
      <c r="M49" s="31"/>
      <c r="N49" s="296" t="str">
        <f t="shared" si="2"/>
        <v/>
      </c>
      <c r="O49" s="297"/>
    </row>
    <row r="50" spans="1:19" ht="15" customHeight="1" x14ac:dyDescent="0.25">
      <c r="A50" s="29"/>
      <c r="B50" s="292"/>
      <c r="C50" s="293"/>
      <c r="D50" s="286" t="str">
        <f t="shared" si="0"/>
        <v/>
      </c>
      <c r="E50" s="287"/>
      <c r="H50" s="31"/>
      <c r="I50" s="294" t="str">
        <f t="shared" si="1"/>
        <v/>
      </c>
      <c r="J50" s="295"/>
      <c r="M50" s="31"/>
      <c r="N50" s="296" t="str">
        <f t="shared" si="2"/>
        <v/>
      </c>
      <c r="O50" s="297"/>
      <c r="Q50" s="304"/>
      <c r="R50" s="305"/>
      <c r="S50" s="306"/>
    </row>
    <row r="51" spans="1:19" ht="15" customHeight="1" x14ac:dyDescent="0.25">
      <c r="A51" s="29"/>
      <c r="B51" s="292"/>
      <c r="C51" s="293"/>
      <c r="D51" s="286" t="str">
        <f t="shared" si="0"/>
        <v/>
      </c>
      <c r="E51" s="287"/>
      <c r="H51" s="31"/>
      <c r="I51" s="294" t="str">
        <f t="shared" si="1"/>
        <v/>
      </c>
      <c r="J51" s="295"/>
      <c r="M51" s="31"/>
      <c r="N51" s="296" t="str">
        <f t="shared" si="2"/>
        <v/>
      </c>
      <c r="O51" s="297"/>
      <c r="Q51" s="307"/>
      <c r="R51" s="308"/>
      <c r="S51" s="309"/>
    </row>
    <row r="52" spans="1:19" ht="15" customHeight="1" x14ac:dyDescent="0.25">
      <c r="A52" s="29"/>
      <c r="B52" s="292"/>
      <c r="C52" s="293"/>
      <c r="D52" s="286" t="str">
        <f t="shared" si="0"/>
        <v/>
      </c>
      <c r="E52" s="287"/>
      <c r="H52" s="31"/>
      <c r="I52" s="294" t="str">
        <f t="shared" si="1"/>
        <v/>
      </c>
      <c r="J52" s="295"/>
      <c r="M52" s="31"/>
      <c r="N52" s="296" t="str">
        <f t="shared" si="2"/>
        <v/>
      </c>
      <c r="O52" s="297"/>
      <c r="Q52" s="298">
        <f>SUM(N39:N78)</f>
        <v>0</v>
      </c>
      <c r="R52" s="299"/>
      <c r="S52" s="300"/>
    </row>
    <row r="53" spans="1:19" ht="15" customHeight="1" x14ac:dyDescent="0.25">
      <c r="A53" s="29"/>
      <c r="B53" s="292"/>
      <c r="C53" s="293"/>
      <c r="D53" s="286" t="str">
        <f t="shared" si="0"/>
        <v/>
      </c>
      <c r="E53" s="287"/>
      <c r="H53" s="31"/>
      <c r="I53" s="294" t="str">
        <f t="shared" si="1"/>
        <v/>
      </c>
      <c r="J53" s="295"/>
      <c r="M53" s="31"/>
      <c r="N53" s="296" t="str">
        <f t="shared" si="2"/>
        <v/>
      </c>
      <c r="O53" s="297"/>
      <c r="Q53" s="301"/>
      <c r="R53" s="302"/>
      <c r="S53" s="303"/>
    </row>
    <row r="54" spans="1:19" ht="15" customHeight="1" x14ac:dyDescent="0.25">
      <c r="A54" s="29"/>
      <c r="B54" s="292"/>
      <c r="C54" s="293"/>
      <c r="D54" s="286" t="str">
        <f t="shared" si="0"/>
        <v/>
      </c>
      <c r="E54" s="287"/>
      <c r="H54" s="31"/>
      <c r="I54" s="294" t="str">
        <f t="shared" si="1"/>
        <v/>
      </c>
      <c r="J54" s="295"/>
      <c r="M54" s="31"/>
      <c r="N54" s="296" t="str">
        <f t="shared" si="2"/>
        <v/>
      </c>
      <c r="O54" s="297"/>
    </row>
    <row r="55" spans="1:19" ht="15" customHeight="1" x14ac:dyDescent="0.25">
      <c r="A55" s="29"/>
      <c r="B55" s="292"/>
      <c r="C55" s="293"/>
      <c r="D55" s="286" t="str">
        <f t="shared" si="0"/>
        <v/>
      </c>
      <c r="E55" s="287"/>
      <c r="H55" s="31"/>
      <c r="I55" s="294" t="str">
        <f t="shared" si="1"/>
        <v/>
      </c>
      <c r="J55" s="295"/>
      <c r="M55" s="31"/>
      <c r="N55" s="296" t="str">
        <f t="shared" si="2"/>
        <v/>
      </c>
      <c r="O55" s="297"/>
    </row>
    <row r="56" spans="1:19" ht="15" customHeight="1" x14ac:dyDescent="0.25">
      <c r="A56" s="29"/>
      <c r="B56" s="292"/>
      <c r="C56" s="293"/>
      <c r="D56" s="286" t="str">
        <f t="shared" si="0"/>
        <v/>
      </c>
      <c r="E56" s="287"/>
      <c r="H56" s="31"/>
      <c r="I56" s="294" t="str">
        <f t="shared" si="1"/>
        <v/>
      </c>
      <c r="J56" s="295"/>
      <c r="M56" s="31"/>
      <c r="N56" s="296" t="str">
        <f t="shared" si="2"/>
        <v/>
      </c>
      <c r="O56" s="297"/>
    </row>
    <row r="57" spans="1:19" ht="15" customHeight="1" x14ac:dyDescent="0.25">
      <c r="A57" s="29"/>
      <c r="B57" s="292"/>
      <c r="C57" s="293"/>
      <c r="D57" s="286" t="str">
        <f t="shared" si="0"/>
        <v/>
      </c>
      <c r="E57" s="287"/>
      <c r="H57" s="31"/>
      <c r="I57" s="294" t="str">
        <f t="shared" si="1"/>
        <v/>
      </c>
      <c r="J57" s="295"/>
      <c r="M57" s="31"/>
      <c r="N57" s="296" t="str">
        <f t="shared" si="2"/>
        <v/>
      </c>
      <c r="O57" s="297"/>
    </row>
    <row r="58" spans="1:19" ht="15" customHeight="1" x14ac:dyDescent="0.25">
      <c r="A58" s="29"/>
      <c r="B58" s="292"/>
      <c r="C58" s="293"/>
      <c r="D58" s="286" t="str">
        <f t="shared" si="0"/>
        <v/>
      </c>
      <c r="E58" s="287"/>
      <c r="H58" s="31"/>
      <c r="I58" s="294" t="str">
        <f t="shared" si="1"/>
        <v/>
      </c>
      <c r="J58" s="295"/>
      <c r="M58" s="31"/>
      <c r="N58" s="296" t="str">
        <f t="shared" si="2"/>
        <v/>
      </c>
      <c r="O58" s="297"/>
    </row>
    <row r="59" spans="1:19" ht="15" customHeight="1" x14ac:dyDescent="0.25">
      <c r="A59" s="29"/>
      <c r="B59" s="292"/>
      <c r="C59" s="293"/>
      <c r="D59" s="286" t="str">
        <f t="shared" si="0"/>
        <v/>
      </c>
      <c r="E59" s="287"/>
      <c r="H59" s="31"/>
      <c r="I59" s="294" t="str">
        <f t="shared" si="1"/>
        <v/>
      </c>
      <c r="J59" s="295"/>
      <c r="M59" s="31"/>
      <c r="N59" s="296" t="str">
        <f t="shared" si="2"/>
        <v/>
      </c>
      <c r="O59" s="297"/>
    </row>
    <row r="60" spans="1:19" ht="15" customHeight="1" x14ac:dyDescent="0.25">
      <c r="A60" s="29"/>
      <c r="B60" s="292"/>
      <c r="C60" s="293"/>
      <c r="D60" s="286" t="str">
        <f t="shared" si="0"/>
        <v/>
      </c>
      <c r="E60" s="287"/>
      <c r="H60" s="31"/>
      <c r="I60" s="294" t="str">
        <f t="shared" si="1"/>
        <v/>
      </c>
      <c r="J60" s="295"/>
      <c r="M60" s="31"/>
      <c r="N60" s="296" t="str">
        <f t="shared" si="2"/>
        <v/>
      </c>
      <c r="O60" s="297"/>
    </row>
    <row r="61" spans="1:19" ht="15" customHeight="1" x14ac:dyDescent="0.25">
      <c r="A61" s="29"/>
      <c r="B61" s="292"/>
      <c r="C61" s="293"/>
      <c r="D61" s="286" t="str">
        <f t="shared" si="0"/>
        <v/>
      </c>
      <c r="E61" s="287"/>
      <c r="H61" s="31"/>
      <c r="I61" s="294" t="str">
        <f t="shared" si="1"/>
        <v/>
      </c>
      <c r="J61" s="295"/>
      <c r="M61" s="31"/>
      <c r="N61" s="296" t="str">
        <f t="shared" si="2"/>
        <v/>
      </c>
      <c r="O61" s="297"/>
    </row>
    <row r="62" spans="1:19" ht="15" customHeight="1" x14ac:dyDescent="0.25">
      <c r="A62" s="29"/>
      <c r="B62" s="292"/>
      <c r="C62" s="293"/>
      <c r="D62" s="286" t="str">
        <f t="shared" si="0"/>
        <v/>
      </c>
      <c r="E62" s="287"/>
      <c r="H62" s="31"/>
      <c r="I62" s="294" t="str">
        <f t="shared" si="1"/>
        <v/>
      </c>
      <c r="J62" s="295"/>
      <c r="M62" s="31"/>
      <c r="N62" s="296" t="str">
        <f t="shared" si="2"/>
        <v/>
      </c>
      <c r="O62" s="297"/>
    </row>
    <row r="63" spans="1:19" ht="15" customHeight="1" x14ac:dyDescent="0.25">
      <c r="A63" s="29"/>
      <c r="B63" s="292"/>
      <c r="C63" s="293"/>
      <c r="D63" s="286" t="str">
        <f t="shared" si="0"/>
        <v/>
      </c>
      <c r="E63" s="287"/>
      <c r="H63" s="31"/>
      <c r="I63" s="294" t="str">
        <f t="shared" si="1"/>
        <v/>
      </c>
      <c r="J63" s="295"/>
      <c r="M63" s="31"/>
      <c r="N63" s="296" t="str">
        <f t="shared" si="2"/>
        <v/>
      </c>
      <c r="O63" s="297"/>
    </row>
    <row r="64" spans="1:19" ht="15" customHeight="1" x14ac:dyDescent="0.25">
      <c r="A64" s="29"/>
      <c r="B64" s="292"/>
      <c r="C64" s="293"/>
      <c r="D64" s="286" t="str">
        <f t="shared" si="0"/>
        <v/>
      </c>
      <c r="E64" s="287"/>
      <c r="H64" s="31"/>
      <c r="I64" s="294" t="str">
        <f t="shared" si="1"/>
        <v/>
      </c>
      <c r="J64" s="295"/>
      <c r="M64" s="31"/>
      <c r="N64" s="296" t="str">
        <f t="shared" si="2"/>
        <v/>
      </c>
      <c r="O64" s="297"/>
    </row>
    <row r="65" spans="1:15" ht="15" customHeight="1" x14ac:dyDescent="0.25">
      <c r="A65" s="29"/>
      <c r="B65" s="292"/>
      <c r="C65" s="293"/>
      <c r="D65" s="286" t="str">
        <f t="shared" si="0"/>
        <v/>
      </c>
      <c r="E65" s="287"/>
      <c r="H65" s="31"/>
      <c r="I65" s="294" t="str">
        <f t="shared" si="1"/>
        <v/>
      </c>
      <c r="J65" s="295"/>
      <c r="M65" s="31"/>
      <c r="N65" s="296" t="str">
        <f t="shared" si="2"/>
        <v/>
      </c>
      <c r="O65" s="297"/>
    </row>
    <row r="66" spans="1:15" ht="15" customHeight="1" x14ac:dyDescent="0.25">
      <c r="A66" s="29"/>
      <c r="B66" s="292"/>
      <c r="C66" s="293"/>
      <c r="D66" s="286" t="str">
        <f t="shared" si="0"/>
        <v/>
      </c>
      <c r="E66" s="287"/>
      <c r="H66" s="31"/>
      <c r="I66" s="294" t="str">
        <f t="shared" si="1"/>
        <v/>
      </c>
      <c r="J66" s="295"/>
      <c r="M66" s="31"/>
      <c r="N66" s="296" t="str">
        <f t="shared" si="2"/>
        <v/>
      </c>
      <c r="O66" s="297"/>
    </row>
    <row r="67" spans="1:15" ht="15" customHeight="1" x14ac:dyDescent="0.25">
      <c r="A67" s="29"/>
      <c r="B67" s="292"/>
      <c r="C67" s="293"/>
      <c r="D67" s="286" t="str">
        <f t="shared" si="0"/>
        <v/>
      </c>
      <c r="E67" s="287"/>
      <c r="H67" s="31"/>
      <c r="I67" s="294" t="str">
        <f t="shared" si="1"/>
        <v/>
      </c>
      <c r="J67" s="295"/>
      <c r="M67" s="31"/>
      <c r="N67" s="296" t="str">
        <f t="shared" si="2"/>
        <v/>
      </c>
      <c r="O67" s="297"/>
    </row>
    <row r="68" spans="1:15" ht="15" customHeight="1" x14ac:dyDescent="0.25">
      <c r="A68" s="29"/>
      <c r="B68" s="292"/>
      <c r="C68" s="293"/>
      <c r="D68" s="286" t="str">
        <f t="shared" si="0"/>
        <v/>
      </c>
      <c r="E68" s="287"/>
      <c r="H68" s="31"/>
      <c r="I68" s="294" t="str">
        <f t="shared" si="1"/>
        <v/>
      </c>
      <c r="J68" s="295"/>
      <c r="M68" s="31"/>
      <c r="N68" s="296" t="str">
        <f t="shared" si="2"/>
        <v/>
      </c>
      <c r="O68" s="297"/>
    </row>
    <row r="69" spans="1:15" ht="15" customHeight="1" x14ac:dyDescent="0.25">
      <c r="A69" s="29"/>
      <c r="B69" s="292"/>
      <c r="C69" s="293"/>
      <c r="D69" s="286" t="str">
        <f t="shared" si="0"/>
        <v/>
      </c>
      <c r="E69" s="287"/>
      <c r="H69" s="31"/>
      <c r="I69" s="294" t="str">
        <f t="shared" si="1"/>
        <v/>
      </c>
      <c r="J69" s="295"/>
      <c r="M69" s="31"/>
      <c r="N69" s="296" t="str">
        <f t="shared" si="2"/>
        <v/>
      </c>
      <c r="O69" s="297"/>
    </row>
    <row r="70" spans="1:15" ht="15" customHeight="1" x14ac:dyDescent="0.25">
      <c r="A70" s="29"/>
      <c r="B70" s="292"/>
      <c r="C70" s="293" t="str">
        <f t="shared" ref="C70:C78" si="3">IF(B70&lt;&gt;"",1,"")</f>
        <v/>
      </c>
      <c r="D70" s="286" t="str">
        <f t="shared" si="0"/>
        <v/>
      </c>
      <c r="E70" s="287"/>
      <c r="H70" s="31"/>
      <c r="I70" s="294" t="str">
        <f t="shared" si="1"/>
        <v/>
      </c>
      <c r="J70" s="295"/>
      <c r="M70" s="31"/>
      <c r="N70" s="296" t="str">
        <f t="shared" si="2"/>
        <v/>
      </c>
      <c r="O70" s="297"/>
    </row>
    <row r="71" spans="1:15" ht="15" customHeight="1" x14ac:dyDescent="0.25">
      <c r="A71" s="29"/>
      <c r="B71" s="292"/>
      <c r="C71" s="293" t="str">
        <f t="shared" si="3"/>
        <v/>
      </c>
      <c r="D71" s="286" t="str">
        <f t="shared" si="0"/>
        <v/>
      </c>
      <c r="E71" s="287"/>
      <c r="H71" s="31"/>
      <c r="I71" s="294" t="str">
        <f t="shared" si="1"/>
        <v/>
      </c>
      <c r="J71" s="295"/>
      <c r="M71" s="31"/>
      <c r="N71" s="296" t="str">
        <f t="shared" si="2"/>
        <v/>
      </c>
      <c r="O71" s="297"/>
    </row>
    <row r="72" spans="1:15" ht="15" customHeight="1" x14ac:dyDescent="0.25">
      <c r="A72" s="29"/>
      <c r="B72" s="292"/>
      <c r="C72" s="293" t="str">
        <f t="shared" si="3"/>
        <v/>
      </c>
      <c r="D72" s="286" t="str">
        <f t="shared" si="0"/>
        <v/>
      </c>
      <c r="E72" s="287"/>
      <c r="H72" s="31"/>
      <c r="I72" s="294" t="str">
        <f t="shared" si="1"/>
        <v/>
      </c>
      <c r="J72" s="295"/>
      <c r="M72" s="31"/>
      <c r="N72" s="296" t="str">
        <f t="shared" si="2"/>
        <v/>
      </c>
      <c r="O72" s="297"/>
    </row>
    <row r="73" spans="1:15" ht="15" customHeight="1" x14ac:dyDescent="0.25">
      <c r="A73" s="29"/>
      <c r="B73" s="292"/>
      <c r="C73" s="293" t="str">
        <f t="shared" si="3"/>
        <v/>
      </c>
      <c r="D73" s="286" t="str">
        <f t="shared" si="0"/>
        <v/>
      </c>
      <c r="E73" s="287"/>
      <c r="H73" s="31"/>
      <c r="I73" s="294" t="str">
        <f t="shared" si="1"/>
        <v/>
      </c>
      <c r="J73" s="295"/>
      <c r="M73" s="31"/>
      <c r="N73" s="296" t="str">
        <f t="shared" si="2"/>
        <v/>
      </c>
      <c r="O73" s="297"/>
    </row>
    <row r="74" spans="1:15" ht="15" customHeight="1" x14ac:dyDescent="0.25">
      <c r="A74" s="29"/>
      <c r="B74" s="292"/>
      <c r="C74" s="293" t="str">
        <f t="shared" si="3"/>
        <v/>
      </c>
      <c r="D74" s="286" t="str">
        <f t="shared" si="0"/>
        <v/>
      </c>
      <c r="E74" s="287"/>
      <c r="H74" s="31"/>
      <c r="I74" s="294" t="str">
        <f t="shared" si="1"/>
        <v/>
      </c>
      <c r="J74" s="295"/>
      <c r="M74" s="31"/>
      <c r="N74" s="296" t="str">
        <f t="shared" si="2"/>
        <v/>
      </c>
      <c r="O74" s="297"/>
    </row>
    <row r="75" spans="1:15" ht="15" customHeight="1" x14ac:dyDescent="0.25">
      <c r="A75" s="29"/>
      <c r="B75" s="292"/>
      <c r="C75" s="293" t="str">
        <f t="shared" si="3"/>
        <v/>
      </c>
      <c r="D75" s="286" t="str">
        <f t="shared" si="0"/>
        <v/>
      </c>
      <c r="E75" s="287"/>
      <c r="H75" s="31"/>
      <c r="I75" s="294" t="str">
        <f t="shared" si="1"/>
        <v/>
      </c>
      <c r="J75" s="295"/>
      <c r="M75" s="31"/>
      <c r="N75" s="296" t="str">
        <f t="shared" si="2"/>
        <v/>
      </c>
      <c r="O75" s="297"/>
    </row>
    <row r="76" spans="1:15" ht="15" customHeight="1" x14ac:dyDescent="0.25">
      <c r="A76" s="29"/>
      <c r="B76" s="292"/>
      <c r="C76" s="293" t="str">
        <f t="shared" si="3"/>
        <v/>
      </c>
      <c r="D76" s="286" t="str">
        <f t="shared" si="0"/>
        <v/>
      </c>
      <c r="E76" s="287"/>
      <c r="H76" s="31"/>
      <c r="I76" s="294" t="str">
        <f t="shared" si="1"/>
        <v/>
      </c>
      <c r="J76" s="295"/>
      <c r="M76" s="31"/>
      <c r="N76" s="296" t="str">
        <f t="shared" si="2"/>
        <v/>
      </c>
      <c r="O76" s="297"/>
    </row>
    <row r="77" spans="1:15" ht="15" customHeight="1" x14ac:dyDescent="0.25">
      <c r="A77" s="29"/>
      <c r="B77" s="292"/>
      <c r="C77" s="293" t="str">
        <f t="shared" si="3"/>
        <v/>
      </c>
      <c r="D77" s="286" t="str">
        <f t="shared" si="0"/>
        <v/>
      </c>
      <c r="E77" s="287"/>
      <c r="H77" s="31"/>
      <c r="I77" s="294" t="str">
        <f t="shared" si="1"/>
        <v/>
      </c>
      <c r="J77" s="295"/>
      <c r="M77" s="31"/>
      <c r="N77" s="296" t="str">
        <f t="shared" si="2"/>
        <v/>
      </c>
      <c r="O77" s="297"/>
    </row>
    <row r="78" spans="1:15" ht="15" customHeight="1" thickBot="1" x14ac:dyDescent="0.3">
      <c r="A78" s="29"/>
      <c r="B78" s="284"/>
      <c r="C78" s="285" t="str">
        <f t="shared" si="3"/>
        <v/>
      </c>
      <c r="D78" s="286" t="str">
        <f t="shared" si="0"/>
        <v/>
      </c>
      <c r="E78" s="287"/>
      <c r="H78" s="32"/>
      <c r="I78" s="288" t="str">
        <f t="shared" si="1"/>
        <v/>
      </c>
      <c r="J78" s="289"/>
      <c r="M78" s="32"/>
      <c r="N78" s="290" t="str">
        <f t="shared" si="2"/>
        <v/>
      </c>
      <c r="O78" s="291"/>
    </row>
    <row r="79" spans="1:15" x14ac:dyDescent="0.25">
      <c r="A79" s="29"/>
      <c r="B79" s="33"/>
      <c r="C79" s="34"/>
    </row>
    <row r="80" spans="1:15" x14ac:dyDescent="0.25">
      <c r="A80" s="29"/>
      <c r="B80" s="33"/>
      <c r="C80" s="34"/>
    </row>
    <row r="81" spans="1:3" x14ac:dyDescent="0.25">
      <c r="A81" s="29"/>
      <c r="B81" s="33"/>
      <c r="C81" s="34"/>
    </row>
    <row r="82" spans="1:3" x14ac:dyDescent="0.25">
      <c r="A82" s="29"/>
    </row>
    <row r="83" spans="1:3" x14ac:dyDescent="0.25">
      <c r="A83" s="29"/>
    </row>
    <row r="84" spans="1:3" x14ac:dyDescent="0.25">
      <c r="A84" s="29"/>
    </row>
  </sheetData>
  <mergeCells count="235">
    <mergeCell ref="D1:P1"/>
    <mergeCell ref="B6:C8"/>
    <mergeCell ref="D6:H8"/>
    <mergeCell ref="J6:K8"/>
    <mergeCell ref="L6:P8"/>
    <mergeCell ref="B9:C10"/>
    <mergeCell ref="D9:H10"/>
    <mergeCell ref="J9:K10"/>
    <mergeCell ref="L9:P10"/>
    <mergeCell ref="D2:G2"/>
    <mergeCell ref="H2:P2"/>
    <mergeCell ref="D3:G3"/>
    <mergeCell ref="H3:P3"/>
    <mergeCell ref="B5:C5"/>
    <mergeCell ref="D5:H5"/>
    <mergeCell ref="J5:K5"/>
    <mergeCell ref="L5:P5"/>
    <mergeCell ref="B23:E23"/>
    <mergeCell ref="F23:I23"/>
    <mergeCell ref="J23:K23"/>
    <mergeCell ref="B17:C17"/>
    <mergeCell ref="D17:H17"/>
    <mergeCell ref="J17:K17"/>
    <mergeCell ref="L17:P17"/>
    <mergeCell ref="L15:M15"/>
    <mergeCell ref="O15:P15"/>
    <mergeCell ref="B16:C16"/>
    <mergeCell ref="D16:H16"/>
    <mergeCell ref="J16:K16"/>
    <mergeCell ref="L16:P16"/>
    <mergeCell ref="B11:C15"/>
    <mergeCell ref="D11:H13"/>
    <mergeCell ref="J11:K15"/>
    <mergeCell ref="L11:P13"/>
    <mergeCell ref="D14:E14"/>
    <mergeCell ref="G14:H14"/>
    <mergeCell ref="L14:M14"/>
    <mergeCell ref="O14:P14"/>
    <mergeCell ref="D15:E15"/>
    <mergeCell ref="G15:H15"/>
    <mergeCell ref="B19:N19"/>
    <mergeCell ref="B26:E26"/>
    <mergeCell ref="F26:I26"/>
    <mergeCell ref="J26:K26"/>
    <mergeCell ref="B24:E24"/>
    <mergeCell ref="F24:I24"/>
    <mergeCell ref="J24:K24"/>
    <mergeCell ref="B25:E25"/>
    <mergeCell ref="F25:I25"/>
    <mergeCell ref="J25:K25"/>
    <mergeCell ref="B34:E34"/>
    <mergeCell ref="F34:N34"/>
    <mergeCell ref="B35:E35"/>
    <mergeCell ref="F35:N35"/>
    <mergeCell ref="B37:E37"/>
    <mergeCell ref="H37:J37"/>
    <mergeCell ref="M37:O37"/>
    <mergeCell ref="B27:E27"/>
    <mergeCell ref="F27:I27"/>
    <mergeCell ref="J27:K27"/>
    <mergeCell ref="B32:E32"/>
    <mergeCell ref="F32:N32"/>
    <mergeCell ref="B33:E33"/>
    <mergeCell ref="F33:N33"/>
    <mergeCell ref="B30:N30"/>
    <mergeCell ref="Q40:S41"/>
    <mergeCell ref="B41:C41"/>
    <mergeCell ref="D41:E41"/>
    <mergeCell ref="I41:J41"/>
    <mergeCell ref="N41:O41"/>
    <mergeCell ref="B38:C38"/>
    <mergeCell ref="D38:E38"/>
    <mergeCell ref="I38:J38"/>
    <mergeCell ref="N38:O38"/>
    <mergeCell ref="Q38:S39"/>
    <mergeCell ref="B39:C39"/>
    <mergeCell ref="D39:E39"/>
    <mergeCell ref="I39:J39"/>
    <mergeCell ref="N39:O39"/>
    <mergeCell ref="B42:C42"/>
    <mergeCell ref="D42:E42"/>
    <mergeCell ref="I42:J42"/>
    <mergeCell ref="N42:O42"/>
    <mergeCell ref="B43:C43"/>
    <mergeCell ref="D43:E43"/>
    <mergeCell ref="I43:J43"/>
    <mergeCell ref="N43:O43"/>
    <mergeCell ref="B40:C40"/>
    <mergeCell ref="D40:E40"/>
    <mergeCell ref="I40:J40"/>
    <mergeCell ref="N40:O40"/>
    <mergeCell ref="Q46:S47"/>
    <mergeCell ref="B47:C47"/>
    <mergeCell ref="D47:E47"/>
    <mergeCell ref="I47:J47"/>
    <mergeCell ref="N47:O47"/>
    <mergeCell ref="B44:C44"/>
    <mergeCell ref="D44:E44"/>
    <mergeCell ref="I44:J44"/>
    <mergeCell ref="N44:O44"/>
    <mergeCell ref="Q44:S45"/>
    <mergeCell ref="B45:C45"/>
    <mergeCell ref="D45:E45"/>
    <mergeCell ref="I45:J45"/>
    <mergeCell ref="N45:O45"/>
    <mergeCell ref="B48:C48"/>
    <mergeCell ref="D48:E48"/>
    <mergeCell ref="I48:J48"/>
    <mergeCell ref="N48:O48"/>
    <mergeCell ref="B49:C49"/>
    <mergeCell ref="D49:E49"/>
    <mergeCell ref="I49:J49"/>
    <mergeCell ref="N49:O49"/>
    <mergeCell ref="B46:C46"/>
    <mergeCell ref="D46:E46"/>
    <mergeCell ref="I46:J46"/>
    <mergeCell ref="N46:O46"/>
    <mergeCell ref="Q52:S53"/>
    <mergeCell ref="B53:C53"/>
    <mergeCell ref="D53:E53"/>
    <mergeCell ref="I53:J53"/>
    <mergeCell ref="N53:O53"/>
    <mergeCell ref="B50:C50"/>
    <mergeCell ref="D50:E50"/>
    <mergeCell ref="I50:J50"/>
    <mergeCell ref="N50:O50"/>
    <mergeCell ref="Q50:S51"/>
    <mergeCell ref="B51:C51"/>
    <mergeCell ref="D51:E51"/>
    <mergeCell ref="I51:J51"/>
    <mergeCell ref="N51:O51"/>
    <mergeCell ref="B54:C54"/>
    <mergeCell ref="D54:E54"/>
    <mergeCell ref="I54:J54"/>
    <mergeCell ref="N54:O54"/>
    <mergeCell ref="B55:C55"/>
    <mergeCell ref="D55:E55"/>
    <mergeCell ref="I55:J55"/>
    <mergeCell ref="N55:O55"/>
    <mergeCell ref="B52:C52"/>
    <mergeCell ref="D52:E52"/>
    <mergeCell ref="I52:J52"/>
    <mergeCell ref="N52:O52"/>
    <mergeCell ref="B58:C58"/>
    <mergeCell ref="D58:E58"/>
    <mergeCell ref="I58:J58"/>
    <mergeCell ref="N58:O58"/>
    <mergeCell ref="B59:C59"/>
    <mergeCell ref="D59:E59"/>
    <mergeCell ref="I59:J59"/>
    <mergeCell ref="N59:O59"/>
    <mergeCell ref="B56:C56"/>
    <mergeCell ref="D56:E56"/>
    <mergeCell ref="I56:J56"/>
    <mergeCell ref="N56:O56"/>
    <mergeCell ref="B57:C57"/>
    <mergeCell ref="D57:E57"/>
    <mergeCell ref="I57:J57"/>
    <mergeCell ref="N57:O57"/>
    <mergeCell ref="B62:C62"/>
    <mergeCell ref="D62:E62"/>
    <mergeCell ref="I62:J62"/>
    <mergeCell ref="N62:O62"/>
    <mergeCell ref="B63:C63"/>
    <mergeCell ref="D63:E63"/>
    <mergeCell ref="I63:J63"/>
    <mergeCell ref="N63:O63"/>
    <mergeCell ref="B60:C60"/>
    <mergeCell ref="D60:E60"/>
    <mergeCell ref="I60:J60"/>
    <mergeCell ref="N60:O60"/>
    <mergeCell ref="B61:C61"/>
    <mergeCell ref="D61:E61"/>
    <mergeCell ref="I61:J61"/>
    <mergeCell ref="N61:O61"/>
    <mergeCell ref="B66:C66"/>
    <mergeCell ref="D66:E66"/>
    <mergeCell ref="I66:J66"/>
    <mergeCell ref="N66:O66"/>
    <mergeCell ref="B67:C67"/>
    <mergeCell ref="D67:E67"/>
    <mergeCell ref="I67:J67"/>
    <mergeCell ref="N67:O67"/>
    <mergeCell ref="B64:C64"/>
    <mergeCell ref="D64:E64"/>
    <mergeCell ref="I64:J64"/>
    <mergeCell ref="N64:O64"/>
    <mergeCell ref="B65:C65"/>
    <mergeCell ref="D65:E65"/>
    <mergeCell ref="I65:J65"/>
    <mergeCell ref="N65:O65"/>
    <mergeCell ref="B70:C70"/>
    <mergeCell ref="D70:E70"/>
    <mergeCell ref="I70:J70"/>
    <mergeCell ref="N70:O70"/>
    <mergeCell ref="B71:C71"/>
    <mergeCell ref="D71:E71"/>
    <mergeCell ref="I71:J71"/>
    <mergeCell ref="N71:O71"/>
    <mergeCell ref="B68:C68"/>
    <mergeCell ref="D68:E68"/>
    <mergeCell ref="I68:J68"/>
    <mergeCell ref="N68:O68"/>
    <mergeCell ref="B69:C69"/>
    <mergeCell ref="D69:E69"/>
    <mergeCell ref="I69:J69"/>
    <mergeCell ref="N69:O69"/>
    <mergeCell ref="B74:C74"/>
    <mergeCell ref="D74:E74"/>
    <mergeCell ref="I74:J74"/>
    <mergeCell ref="N74:O74"/>
    <mergeCell ref="B75:C75"/>
    <mergeCell ref="D75:E75"/>
    <mergeCell ref="I75:J75"/>
    <mergeCell ref="N75:O75"/>
    <mergeCell ref="B72:C72"/>
    <mergeCell ref="D72:E72"/>
    <mergeCell ref="I72:J72"/>
    <mergeCell ref="N72:O72"/>
    <mergeCell ref="B73:C73"/>
    <mergeCell ref="D73:E73"/>
    <mergeCell ref="I73:J73"/>
    <mergeCell ref="N73:O73"/>
    <mergeCell ref="B78:C78"/>
    <mergeCell ref="D78:E78"/>
    <mergeCell ref="I78:J78"/>
    <mergeCell ref="N78:O78"/>
    <mergeCell ref="B76:C76"/>
    <mergeCell ref="D76:E76"/>
    <mergeCell ref="I76:J76"/>
    <mergeCell ref="N76:O76"/>
    <mergeCell ref="B77:C77"/>
    <mergeCell ref="D77:E77"/>
    <mergeCell ref="I77:J77"/>
    <mergeCell ref="N77:O77"/>
  </mergeCells>
  <conditionalFormatting sqref="L5:P17">
    <cfRule type="cellIs" dxfId="0" priority="1" operator="equal">
      <formula>0</formula>
    </cfRule>
  </conditionalFormatting>
  <pageMargins left="0.7" right="0.7" top="0.75" bottom="0.75" header="0.3" footer="0.3"/>
  <pageSetup scale="53"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7</vt:i4>
      </vt:variant>
    </vt:vector>
  </HeadingPairs>
  <TitlesOfParts>
    <vt:vector size="15" baseType="lpstr">
      <vt:lpstr>INDEX</vt:lpstr>
      <vt:lpstr>MENS JERSEYS AND SHORTS</vt:lpstr>
      <vt:lpstr>MENS-SHORTS WITH NUMBERS</vt:lpstr>
      <vt:lpstr>WOMENS JERSEYS AND SHORTS</vt:lpstr>
      <vt:lpstr>WOMENS-SHORTS WITH NUMBERS</vt:lpstr>
      <vt:lpstr>YOUTH JERSEYS AND SHORTS</vt:lpstr>
      <vt:lpstr>YOUTH- SHORTS WITH NUMBERS</vt:lpstr>
      <vt:lpstr>DECORATIONS</vt:lpstr>
      <vt:lpstr>DECORATIONS!Print_Area</vt:lpstr>
      <vt:lpstr>'MENS JERSEYS AND SHORTS'!Print_Area</vt:lpstr>
      <vt:lpstr>'MENS-SHORTS WITH NUMBERS'!Print_Area</vt:lpstr>
      <vt:lpstr>'WOMENS JERSEYS AND SHORTS'!Print_Area</vt:lpstr>
      <vt:lpstr>'WOMENS-SHORTS WITH NUMBERS'!Print_Area</vt:lpstr>
      <vt:lpstr>'YOUTH JERSEYS AND SHORTS'!Print_Area</vt:lpstr>
      <vt:lpstr>'YOUTH- SHORTS WITH NUMBERS'!Print_Area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VPocasangre</dc:creator>
  <cp:lastModifiedBy>Magaly Angel</cp:lastModifiedBy>
  <cp:lastPrinted>2018-08-16T20:24:08Z</cp:lastPrinted>
  <dcterms:created xsi:type="dcterms:W3CDTF">2013-04-10T22:07:47Z</dcterms:created>
  <dcterms:modified xsi:type="dcterms:W3CDTF">2021-05-25T14:16:20Z</dcterms:modified>
</cp:coreProperties>
</file>